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7374571-7D9F-46F0-87F3-B0095628E513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Лист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75" i="1" l="1"/>
  <c r="A175" i="1"/>
  <c r="L174" i="1"/>
  <c r="J174" i="1"/>
  <c r="I174" i="1"/>
  <c r="H174" i="1"/>
  <c r="G174" i="1"/>
  <c r="F174" i="1"/>
  <c r="B168" i="1"/>
  <c r="A168" i="1"/>
  <c r="L167" i="1"/>
  <c r="L175" i="1" s="1"/>
  <c r="J167" i="1"/>
  <c r="J175" i="1" s="1"/>
  <c r="I167" i="1"/>
  <c r="I175" i="1" s="1"/>
  <c r="H167" i="1"/>
  <c r="H175" i="1" s="1"/>
  <c r="G167" i="1"/>
  <c r="G175" i="1" s="1"/>
  <c r="F167" i="1"/>
  <c r="F175" i="1" s="1"/>
  <c r="B160" i="1"/>
  <c r="A160" i="1"/>
  <c r="L159" i="1"/>
  <c r="J159" i="1"/>
  <c r="I159" i="1"/>
  <c r="H159" i="1"/>
  <c r="G159" i="1"/>
  <c r="F159" i="1"/>
  <c r="B153" i="1"/>
  <c r="A153" i="1"/>
  <c r="L152" i="1"/>
  <c r="J152" i="1"/>
  <c r="J160" i="1" s="1"/>
  <c r="I152" i="1"/>
  <c r="I160" i="1" s="1"/>
  <c r="H152" i="1"/>
  <c r="H160" i="1" s="1"/>
  <c r="G152" i="1"/>
  <c r="G160" i="1" s="1"/>
  <c r="F152" i="1"/>
  <c r="F160" i="1" s="1"/>
  <c r="B147" i="1"/>
  <c r="A147" i="1"/>
  <c r="L146" i="1"/>
  <c r="J146" i="1"/>
  <c r="I146" i="1"/>
  <c r="H146" i="1"/>
  <c r="G146" i="1"/>
  <c r="F146" i="1"/>
  <c r="B140" i="1"/>
  <c r="A140" i="1"/>
  <c r="L139" i="1"/>
  <c r="L147" i="1" s="1"/>
  <c r="J139" i="1"/>
  <c r="J147" i="1" s="1"/>
  <c r="I139" i="1"/>
  <c r="I147" i="1" s="1"/>
  <c r="H139" i="1"/>
  <c r="H147" i="1" s="1"/>
  <c r="G139" i="1"/>
  <c r="G147" i="1" s="1"/>
  <c r="F139" i="1"/>
  <c r="B134" i="1"/>
  <c r="A134" i="1"/>
  <c r="L133" i="1"/>
  <c r="J133" i="1"/>
  <c r="I133" i="1"/>
  <c r="H133" i="1"/>
  <c r="G133" i="1"/>
  <c r="F133" i="1"/>
  <c r="B126" i="1"/>
  <c r="A126" i="1"/>
  <c r="L125" i="1"/>
  <c r="L134" i="1" s="1"/>
  <c r="J125" i="1"/>
  <c r="J134" i="1" s="1"/>
  <c r="I125" i="1"/>
  <c r="I134" i="1" s="1"/>
  <c r="H125" i="1"/>
  <c r="H134" i="1" s="1"/>
  <c r="G125" i="1"/>
  <c r="G134" i="1" s="1"/>
  <c r="F125" i="1"/>
  <c r="F134" i="1" s="1"/>
  <c r="B120" i="1"/>
  <c r="A120" i="1"/>
  <c r="L119" i="1"/>
  <c r="J119" i="1"/>
  <c r="I119" i="1"/>
  <c r="H119" i="1"/>
  <c r="G119" i="1"/>
  <c r="F119" i="1"/>
  <c r="B112" i="1"/>
  <c r="A112" i="1"/>
  <c r="L111" i="1"/>
  <c r="L120" i="1" s="1"/>
  <c r="J111" i="1"/>
  <c r="J120" i="1" s="1"/>
  <c r="I111" i="1"/>
  <c r="I120" i="1" s="1"/>
  <c r="H111" i="1"/>
  <c r="H120" i="1" s="1"/>
  <c r="G111" i="1"/>
  <c r="G120" i="1" s="1"/>
  <c r="F111" i="1"/>
  <c r="F120" i="1" s="1"/>
  <c r="B107" i="1"/>
  <c r="A107" i="1"/>
  <c r="L106" i="1"/>
  <c r="J106" i="1"/>
  <c r="I106" i="1"/>
  <c r="H106" i="1"/>
  <c r="G106" i="1"/>
  <c r="F106" i="1"/>
  <c r="B99" i="1"/>
  <c r="A99" i="1"/>
  <c r="L98" i="1"/>
  <c r="L107" i="1" s="1"/>
  <c r="J98" i="1"/>
  <c r="J107" i="1" s="1"/>
  <c r="I98" i="1"/>
  <c r="I107" i="1" s="1"/>
  <c r="H98" i="1"/>
  <c r="H107" i="1" s="1"/>
  <c r="G98" i="1"/>
  <c r="G107" i="1" s="1"/>
  <c r="F98" i="1"/>
  <c r="F107" i="1" s="1"/>
  <c r="B92" i="1"/>
  <c r="A92" i="1"/>
  <c r="L91" i="1"/>
  <c r="L92" i="1" s="1"/>
  <c r="J91" i="1"/>
  <c r="I91" i="1"/>
  <c r="H91" i="1"/>
  <c r="G91" i="1"/>
  <c r="F91" i="1"/>
  <c r="B84" i="1"/>
  <c r="A84" i="1"/>
  <c r="L83" i="1"/>
  <c r="J83" i="1"/>
  <c r="J92" i="1" s="1"/>
  <c r="I83" i="1"/>
  <c r="I92" i="1" s="1"/>
  <c r="H83" i="1"/>
  <c r="H92" i="1" s="1"/>
  <c r="G83" i="1"/>
  <c r="G92" i="1" s="1"/>
  <c r="F83" i="1"/>
  <c r="F92" i="1" s="1"/>
  <c r="B78" i="1"/>
  <c r="A78" i="1"/>
  <c r="L77" i="1"/>
  <c r="J77" i="1"/>
  <c r="I77" i="1"/>
  <c r="H77" i="1"/>
  <c r="G77" i="1"/>
  <c r="F77" i="1"/>
  <c r="B70" i="1"/>
  <c r="A70" i="1"/>
  <c r="L69" i="1"/>
  <c r="L78" i="1" s="1"/>
  <c r="J69" i="1"/>
  <c r="J78" i="1" s="1"/>
  <c r="I69" i="1"/>
  <c r="I78" i="1" s="1"/>
  <c r="H69" i="1"/>
  <c r="H78" i="1" s="1"/>
  <c r="G69" i="1"/>
  <c r="G78" i="1" s="1"/>
  <c r="F69" i="1"/>
  <c r="B63" i="1"/>
  <c r="A63" i="1"/>
  <c r="L62" i="1"/>
  <c r="J62" i="1"/>
  <c r="I62" i="1"/>
  <c r="H62" i="1"/>
  <c r="G62" i="1"/>
  <c r="B55" i="1"/>
  <c r="A55" i="1"/>
  <c r="L54" i="1"/>
  <c r="L63" i="1" s="1"/>
  <c r="J54" i="1"/>
  <c r="J63" i="1" s="1"/>
  <c r="I54" i="1"/>
  <c r="I63" i="1" s="1"/>
  <c r="H54" i="1"/>
  <c r="H63" i="1" s="1"/>
  <c r="G54" i="1"/>
  <c r="G63" i="1" s="1"/>
  <c r="F54" i="1"/>
  <c r="B47" i="1"/>
  <c r="A47" i="1"/>
  <c r="L46" i="1"/>
  <c r="J46" i="1"/>
  <c r="I46" i="1"/>
  <c r="H46" i="1"/>
  <c r="G46" i="1"/>
  <c r="F46" i="1"/>
  <c r="B39" i="1"/>
  <c r="A39" i="1"/>
  <c r="L38" i="1"/>
  <c r="L47" i="1" s="1"/>
  <c r="J38" i="1"/>
  <c r="J47" i="1" s="1"/>
  <c r="I38" i="1"/>
  <c r="I47" i="1" s="1"/>
  <c r="H38" i="1"/>
  <c r="H47" i="1" s="1"/>
  <c r="G38" i="1"/>
  <c r="G47" i="1" s="1"/>
  <c r="F38" i="1"/>
  <c r="B34" i="1"/>
  <c r="A34" i="1"/>
  <c r="L33" i="1"/>
  <c r="J33" i="1"/>
  <c r="I33" i="1"/>
  <c r="H33" i="1"/>
  <c r="G33" i="1"/>
  <c r="F33" i="1"/>
  <c r="B26" i="1"/>
  <c r="A26" i="1"/>
  <c r="L25" i="1"/>
  <c r="L34" i="1" s="1"/>
  <c r="J25" i="1"/>
  <c r="J34" i="1" s="1"/>
  <c r="I25" i="1"/>
  <c r="I34" i="1" s="1"/>
  <c r="H25" i="1"/>
  <c r="H34" i="1" s="1"/>
  <c r="G25" i="1"/>
  <c r="G34" i="1" s="1"/>
  <c r="F25" i="1"/>
  <c r="F34" i="1" s="1"/>
  <c r="B20" i="1"/>
  <c r="A20" i="1"/>
  <c r="L19" i="1"/>
  <c r="J19" i="1"/>
  <c r="I19" i="1"/>
  <c r="H19" i="1"/>
  <c r="G19" i="1"/>
  <c r="F19" i="1"/>
  <c r="B12" i="1"/>
  <c r="A12" i="1"/>
  <c r="L11" i="1"/>
  <c r="L20" i="1" s="1"/>
  <c r="L176" i="1" s="1"/>
  <c r="J11" i="1"/>
  <c r="J20" i="1" s="1"/>
  <c r="J176" i="1" s="1"/>
  <c r="I11" i="1"/>
  <c r="I20" i="1" s="1"/>
  <c r="I176" i="1" s="1"/>
  <c r="H11" i="1"/>
  <c r="H20" i="1" s="1"/>
  <c r="H176" i="1" s="1"/>
  <c r="G11" i="1"/>
  <c r="G20" i="1" s="1"/>
  <c r="G176" i="1" s="1"/>
  <c r="F11" i="1"/>
  <c r="F147" i="1" l="1"/>
  <c r="F63" i="1"/>
  <c r="F47" i="1"/>
  <c r="F20" i="1"/>
  <c r="F176" i="1" l="1"/>
</calcChain>
</file>

<file path=xl/sharedStrings.xml><?xml version="1.0" encoding="utf-8"?>
<sst xmlns="http://schemas.openxmlformats.org/spreadsheetml/2006/main" count="426" uniqueCount="153">
  <si>
    <t>Школа</t>
  </si>
  <si>
    <t>МАОУ Фабричное СОШ</t>
  </si>
  <si>
    <t>Утвердил:</t>
  </si>
  <si>
    <t>должность</t>
  </si>
  <si>
    <t>Директор "Комбинат школьного питания"</t>
  </si>
  <si>
    <t>Типовое примерное меню приготавливаемых блюд</t>
  </si>
  <si>
    <t>фамилия</t>
  </si>
  <si>
    <t>Н. А. Вагура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</si>
  <si>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</si>
  <si>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</si>
  <si>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</si>
  <si>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</si>
  <si>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</si>
  <si>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</si>
  <si>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</si>
  <si>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</si>
  <si>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</si>
  <si>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</si>
  <si>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</si>
  <si>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</si>
  <si>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</si>
  <si>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</si>
  <si>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</si>
  <si>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</si>
  <si>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</si>
  <si>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</si>
  <si>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</si>
  <si>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булочное</t>
  </si>
  <si>
    <t>гор.блюдо</t>
  </si>
  <si>
    <t>Каша "Дружба" с маслом сливочным</t>
  </si>
  <si>
    <t>ЕСТН 229</t>
  </si>
  <si>
    <t>гор.напиток</t>
  </si>
  <si>
    <t>Кофейный напиток</t>
  </si>
  <si>
    <t>хлеб</t>
  </si>
  <si>
    <t>Хлеб пшеничный витаминизированный</t>
  </si>
  <si>
    <t>Пром.</t>
  </si>
  <si>
    <t>фрукты</t>
  </si>
  <si>
    <t>Мандарины</t>
  </si>
  <si>
    <t>итого</t>
  </si>
  <si>
    <t>Обед</t>
  </si>
  <si>
    <t>закуска</t>
  </si>
  <si>
    <t>1 блюдо</t>
  </si>
  <si>
    <t>Суп картофельный с горбушей</t>
  </si>
  <si>
    <t>133</t>
  </si>
  <si>
    <t>2 блюдо</t>
  </si>
  <si>
    <t>Котлета из говядины</t>
  </si>
  <si>
    <t>451</t>
  </si>
  <si>
    <t>гарнир</t>
  </si>
  <si>
    <t>Макаронные изделия отварные</t>
  </si>
  <si>
    <t>516</t>
  </si>
  <si>
    <t>хлеб бел.</t>
  </si>
  <si>
    <t>хлеб черн.</t>
  </si>
  <si>
    <t>Хлеб ржаной</t>
  </si>
  <si>
    <t>напиток</t>
  </si>
  <si>
    <t>Напиток "Витошка"</t>
  </si>
  <si>
    <t>ТК 2 "Палитра"</t>
  </si>
  <si>
    <t>Итого за день:</t>
  </si>
  <si>
    <t>Бутерброд с сыром</t>
  </si>
  <si>
    <t>Каша овсяная на молоке с маслом сливочным</t>
  </si>
  <si>
    <t>СРБКИ 352</t>
  </si>
  <si>
    <t>Чай с молоком</t>
  </si>
  <si>
    <t>СТН 16/10</t>
  </si>
  <si>
    <t>Салат из помидоров с зелёным укропом и маслом растительным</t>
  </si>
  <si>
    <t>СТН 18/1</t>
  </si>
  <si>
    <t>Борщ с картофелем и сметаной</t>
  </si>
  <si>
    <t>ЕСТН 299</t>
  </si>
  <si>
    <t>Рис пикантный</t>
  </si>
  <si>
    <t>СРБКИ 624</t>
  </si>
  <si>
    <t>Компот из вишни</t>
  </si>
  <si>
    <t>Омлет с картофелем запечёный</t>
  </si>
  <si>
    <t>СТН 4/6</t>
  </si>
  <si>
    <t>Какао с молоком "Витошка"</t>
  </si>
  <si>
    <t>693</t>
  </si>
  <si>
    <t>Дополнительный гарнир: капуста тушёная</t>
  </si>
  <si>
    <t>Суп-лапша с курой</t>
  </si>
  <si>
    <t>СТН 21/2</t>
  </si>
  <si>
    <t>Колбаски "витаминные" из филе куриного с маслом сливочным</t>
  </si>
  <si>
    <t>ВРО 64</t>
  </si>
  <si>
    <t>Напиток малиновый</t>
  </si>
  <si>
    <t>СРБКИ 850</t>
  </si>
  <si>
    <t>Каша жидкая рисовая с маслом сливочным</t>
  </si>
  <si>
    <t>Сок 1шт</t>
  </si>
  <si>
    <t>Салат из б/к капусты и огурцов</t>
  </si>
  <si>
    <t>ЕСТН 5</t>
  </si>
  <si>
    <t>Суп-пюре из картофеля с гренками</t>
  </si>
  <si>
    <t>Бифштекс "Нежность"</t>
  </si>
  <si>
    <t>СРБКИ 603</t>
  </si>
  <si>
    <t>Каша гречневая рассыпчатая с овощами</t>
  </si>
  <si>
    <t>СТН 59/3</t>
  </si>
  <si>
    <t>Кисель "Витошка"</t>
  </si>
  <si>
    <t>ТК 3 "Палитра</t>
  </si>
  <si>
    <t>Каша жидкая пшённая с маслом сливочным</t>
  </si>
  <si>
    <t>Салат "Морковь по-корейски"</t>
  </si>
  <si>
    <t>СРБКИ 68</t>
  </si>
  <si>
    <t>Суп картофельный с горохом и гренками</t>
  </si>
  <si>
    <t>Биточки из говядины</t>
  </si>
  <si>
    <t>Картофель, запечёный со сметаной и сыром</t>
  </si>
  <si>
    <t>Компот из яблок и кураги</t>
  </si>
  <si>
    <t>СТН 1/11</t>
  </si>
  <si>
    <t>Рыбные палочки "Фиш Фингрез" (кета)</t>
  </si>
  <si>
    <t>Пюре картофельное</t>
  </si>
  <si>
    <t>Чай с сахаром</t>
  </si>
  <si>
    <t>Суп картофельный  с горбушей 200/15</t>
  </si>
  <si>
    <t>Чиполлети из говядины</t>
  </si>
  <si>
    <t>СРБКИ 555</t>
  </si>
  <si>
    <t>Рагу из овощей</t>
  </si>
  <si>
    <t>СТН 27/3</t>
  </si>
  <si>
    <t>Лимонад лимонный</t>
  </si>
  <si>
    <t>СРБКИ 841</t>
  </si>
  <si>
    <t>Каша вязкая гречневая с маслом сливочным</t>
  </si>
  <si>
    <t>Рассольник "Ленинградский" со сметаной</t>
  </si>
  <si>
    <t>Котлеты "Пермские"</t>
  </si>
  <si>
    <t>ЕСТЫ 341</t>
  </si>
  <si>
    <t>Запеканка рисовая с творогом и сгущённым молоком</t>
  </si>
  <si>
    <t>ЕСТН 282</t>
  </si>
  <si>
    <t>Щи из свежей капусты с картофелем  и сметаной</t>
  </si>
  <si>
    <t>ЕСТН 104</t>
  </si>
  <si>
    <t>Тефтели из говядины - "Ёжики"</t>
  </si>
  <si>
    <t>ЕСТН 350</t>
  </si>
  <si>
    <t>Каша гречневая рассыпчатая</t>
  </si>
  <si>
    <t>Напиток из цитрусовых</t>
  </si>
  <si>
    <t>Бутерброд с маслом</t>
  </si>
  <si>
    <t>Каша манная с маслом сливочным</t>
  </si>
  <si>
    <t>Кнели из куриного филе</t>
  </si>
  <si>
    <t>Компот из вишни и клубники</t>
  </si>
  <si>
    <t>Макароны запечённые с сыром</t>
  </si>
  <si>
    <t>СРБКИ 399</t>
  </si>
  <si>
    <t>Салат из свежих огурцов с зелёным укропом и маслом растительным</t>
  </si>
  <si>
    <t>Борщ с капустой и картофелем со сметаной</t>
  </si>
  <si>
    <t>110</t>
  </si>
  <si>
    <t>Курица по-тайски</t>
  </si>
  <si>
    <t>СРБКИ 588</t>
  </si>
  <si>
    <t>CTH 1/10</t>
  </si>
  <si>
    <t>Каша ячневая с маслом сливочным</t>
  </si>
  <si>
    <t>CTH 21/2</t>
  </si>
  <si>
    <t>Суфле "Рыбка"/смесь мексиканская припущенная</t>
  </si>
  <si>
    <t>ВРО43</t>
  </si>
  <si>
    <t>Напиток клюквенный</t>
  </si>
  <si>
    <t>700</t>
  </si>
  <si>
    <t>Каша жидкая пшеная с маслом сливочным</t>
  </si>
  <si>
    <t>685</t>
  </si>
  <si>
    <t>Суп из овощей со сметаной</t>
  </si>
  <si>
    <t>135</t>
  </si>
  <si>
    <t>Запеканка картофельная с мясом</t>
  </si>
  <si>
    <t>ЕСТН 334</t>
  </si>
  <si>
    <t>доп. гарнир</t>
  </si>
  <si>
    <t>Дополнительный гарнир: капуста запечённая</t>
  </si>
  <si>
    <t>535</t>
  </si>
  <si>
    <t>Компот из кураги</t>
  </si>
  <si>
    <t>638</t>
  </si>
  <si>
    <t>Среднее значение за период:</t>
  </si>
  <si>
    <t>Рыба (минтай) тушеная в томате с овощами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</si>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</sst>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name val="Calibri"/>
      <family val="2"/>
      <charset val="204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FF0000"/>
      <name val="Calibri"/>
      <family val="2"/>
      <charset val="204"/>
    </font>
    <font>
      <b/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i/>
      <sz val="11"/>
      <name val="Calibri"/>
      <family val="2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2" xfId="0" applyFont="1" applyBorder="1"/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1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19" xfId="0" applyFont="1" applyBorder="1"/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1" xfId="0" applyFont="1" applyFill="1" applyBorder="1" applyAlignment="1">
      <alignment vertical="top" wrapText="1"/>
    </xf>
    <xf numFmtId="1" fontId="1" fillId="3" borderId="21" xfId="0" applyNumberFormat="1" applyFont="1" applyFill="1" applyBorder="1" applyAlignment="1">
      <alignment horizontal="center" vertical="top" wrapText="1"/>
    </xf>
    <xf numFmtId="0" fontId="1" fillId="3" borderId="21" xfId="0" applyFont="1" applyFill="1" applyBorder="1" applyAlignment="1">
      <alignment horizontal="center" vertical="top" wrapText="1"/>
    </xf>
    <xf numFmtId="0" fontId="10" fillId="0" borderId="8" xfId="0" applyFont="1" applyBorder="1"/>
    <xf numFmtId="0" fontId="11" fillId="0" borderId="12" xfId="0" applyFont="1" applyBorder="1" applyAlignment="1">
      <alignment horizontal="center"/>
    </xf>
    <xf numFmtId="0" fontId="11" fillId="0" borderId="0" xfId="0" applyFont="1"/>
    <xf numFmtId="0" fontId="12" fillId="0" borderId="13" xfId="0" applyFont="1" applyBorder="1"/>
    <xf numFmtId="0" fontId="12" fillId="0" borderId="2" xfId="0" applyFont="1" applyBorder="1"/>
    <xf numFmtId="0" fontId="12" fillId="0" borderId="1" xfId="0" applyFont="1" applyBorder="1"/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0" borderId="17" xfId="0" applyFont="1" applyBorder="1" applyAlignment="1">
      <alignment horizontal="center"/>
    </xf>
    <xf numFmtId="0" fontId="13" fillId="0" borderId="1" xfId="0" applyFont="1" applyBorder="1" applyAlignment="1" applyProtection="1">
      <alignment horizontal="right"/>
      <protection locked="0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12" fillId="0" borderId="19" xfId="0" applyFont="1" applyBorder="1"/>
    <xf numFmtId="1" fontId="11" fillId="2" borderId="1" xfId="0" applyNumberFormat="1" applyFont="1" applyFill="1" applyBorder="1" applyAlignment="1" applyProtection="1">
      <alignment horizontal="center" vertical="top" wrapText="1"/>
      <protection locked="0"/>
    </xf>
    <xf numFmtId="1" fontId="11" fillId="0" borderId="1" xfId="0" applyNumberFormat="1" applyFont="1" applyBorder="1" applyAlignment="1">
      <alignment horizontal="center" vertical="top" wrapText="1"/>
    </xf>
    <xf numFmtId="0" fontId="11" fillId="3" borderId="21" xfId="0" applyFont="1" applyFill="1" applyBorder="1" applyAlignment="1">
      <alignment vertical="top" wrapText="1"/>
    </xf>
    <xf numFmtId="1" fontId="11" fillId="3" borderId="21" xfId="0" applyNumberFormat="1" applyFont="1" applyFill="1" applyBorder="1" applyAlignment="1">
      <alignment horizontal="center" vertical="top" wrapText="1"/>
    </xf>
    <xf numFmtId="0" fontId="11" fillId="3" borderId="21" xfId="0" applyFont="1" applyFill="1" applyBorder="1" applyAlignment="1">
      <alignment horizontal="center" vertical="top" wrapText="1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3" borderId="20" xfId="0" applyFont="1" applyFill="1" applyBorder="1" applyAlignment="1">
      <alignment horizontal="center"/>
    </xf>
    <xf numFmtId="0" fontId="11" fillId="3" borderId="21" xfId="0" applyFont="1" applyFill="1" applyBorder="1" applyAlignment="1">
      <alignment horizontal="center"/>
    </xf>
    <xf numFmtId="0" fontId="11" fillId="0" borderId="3" xfId="0" applyFont="1" applyBorder="1"/>
    <xf numFmtId="0" fontId="11" fillId="0" borderId="4" xfId="0" applyFont="1" applyBorder="1"/>
    <xf numFmtId="1" fontId="11" fillId="0" borderId="4" xfId="0" applyNumberFormat="1" applyFont="1" applyBorder="1" applyAlignment="1">
      <alignment horizontal="center"/>
    </xf>
    <xf numFmtId="2" fontId="11" fillId="0" borderId="4" xfId="0" applyNumberFormat="1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0" fillId="0" borderId="9" xfId="0" applyFont="1" applyBorder="1"/>
    <xf numFmtId="0" fontId="15" fillId="2" borderId="9" xfId="0" applyFont="1" applyFill="1" applyBorder="1" applyAlignment="1" applyProtection="1">
      <alignment vertical="top" wrapText="1"/>
      <protection locked="0"/>
    </xf>
    <xf numFmtId="0" fontId="15" fillId="2" borderId="9" xfId="0" applyFont="1" applyFill="1" applyBorder="1" applyAlignment="1" applyProtection="1">
      <alignment horizontal="center" vertical="top" wrapText="1"/>
      <protection locked="0"/>
    </xf>
    <xf numFmtId="0" fontId="15" fillId="2" borderId="1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/>
    <xf numFmtId="0" fontId="16" fillId="0" borderId="12" xfId="0" applyFont="1" applyBorder="1" applyAlignment="1">
      <alignment horizontal="center"/>
    </xf>
    <xf numFmtId="0" fontId="10" fillId="0" borderId="13" xfId="0" applyFont="1" applyBorder="1"/>
    <xf numFmtId="0" fontId="10" fillId="0" borderId="2" xfId="0" applyFont="1" applyBorder="1"/>
    <xf numFmtId="0" fontId="15" fillId="2" borderId="2" xfId="0" applyFont="1" applyFill="1" applyBorder="1" applyAlignment="1" applyProtection="1">
      <alignment vertical="top" wrapText="1"/>
      <protection locked="0"/>
    </xf>
    <xf numFmtId="0" fontId="15" fillId="2" borderId="2" xfId="0" applyFont="1" applyFill="1" applyBorder="1" applyAlignment="1" applyProtection="1">
      <alignment horizontal="center" vertical="top" wrapText="1"/>
      <protection locked="0"/>
    </xf>
    <xf numFmtId="0" fontId="15" fillId="2" borderId="14" xfId="0" applyFont="1" applyFill="1" applyBorder="1" applyAlignment="1" applyProtection="1">
      <alignment horizontal="center" vertical="top" wrapText="1"/>
      <protection locked="0"/>
    </xf>
    <xf numFmtId="0" fontId="10" fillId="0" borderId="1" xfId="0" applyFont="1" applyBorder="1"/>
    <xf numFmtId="0" fontId="15" fillId="2" borderId="1" xfId="0" applyFont="1" applyFill="1" applyBorder="1" applyAlignment="1" applyProtection="1">
      <alignment vertical="top" wrapText="1"/>
      <protection locked="0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5" xfId="0" applyFont="1" applyFill="1" applyBorder="1" applyAlignment="1" applyProtection="1">
      <alignment horizontal="center" vertical="top" wrapText="1"/>
      <protection locked="0"/>
    </xf>
    <xf numFmtId="0" fontId="15" fillId="0" borderId="2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7" fillId="0" borderId="1" xfId="0" applyFont="1" applyBorder="1" applyAlignment="1" applyProtection="1">
      <alignment horizontal="right"/>
      <protection locked="0"/>
    </xf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5" xfId="0" applyFont="1" applyBorder="1" applyAlignment="1">
      <alignment horizontal="center" vertical="top" wrapText="1"/>
    </xf>
    <xf numFmtId="0" fontId="10" fillId="0" borderId="19" xfId="0" applyFont="1" applyBorder="1"/>
    <xf numFmtId="0" fontId="15" fillId="0" borderId="0" xfId="0" applyFont="1" applyAlignment="1">
      <alignment horizontal="left"/>
    </xf>
    <xf numFmtId="1" fontId="15" fillId="2" borderId="1" xfId="0" applyNumberFormat="1" applyFont="1" applyFill="1" applyBorder="1" applyAlignment="1" applyProtection="1">
      <alignment horizontal="center" vertical="top" wrapText="1"/>
      <protection locked="0"/>
    </xf>
    <xf numFmtId="1" fontId="15" fillId="0" borderId="1" xfId="0" applyNumberFormat="1" applyFont="1" applyBorder="1" applyAlignment="1">
      <alignment horizontal="center" vertical="top" wrapText="1"/>
    </xf>
    <xf numFmtId="0" fontId="15" fillId="3" borderId="1" xfId="0" applyFont="1" applyFill="1" applyBorder="1" applyAlignment="1">
      <alignment horizontal="center"/>
    </xf>
    <xf numFmtId="0" fontId="15" fillId="3" borderId="21" xfId="0" applyFont="1" applyFill="1" applyBorder="1" applyAlignment="1">
      <alignment vertical="top" wrapText="1"/>
    </xf>
    <xf numFmtId="1" fontId="15" fillId="3" borderId="21" xfId="0" applyNumberFormat="1" applyFont="1" applyFill="1" applyBorder="1" applyAlignment="1">
      <alignment horizontal="center" vertical="top" wrapText="1"/>
    </xf>
    <xf numFmtId="0" fontId="15" fillId="3" borderId="21" xfId="0" applyFont="1" applyFill="1" applyBorder="1" applyAlignment="1">
      <alignment horizontal="center" vertical="top" wrapText="1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" fontId="15" fillId="2" borderId="9" xfId="0" applyNumberFormat="1" applyFont="1" applyFill="1" applyBorder="1" applyAlignment="1" applyProtection="1">
      <alignment horizontal="center" vertical="top" wrapText="1"/>
      <protection locked="0"/>
    </xf>
    <xf numFmtId="0" fontId="15" fillId="0" borderId="11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3" borderId="20" xfId="0" applyFont="1" applyFill="1" applyBorder="1" applyAlignment="1">
      <alignment horizontal="center"/>
    </xf>
    <xf numFmtId="0" fontId="15" fillId="3" borderId="21" xfId="0" applyFont="1" applyFill="1" applyBorder="1" applyAlignment="1">
      <alignment horizontal="center"/>
    </xf>
    <xf numFmtId="1" fontId="15" fillId="2" borderId="2" xfId="0" applyNumberFormat="1" applyFont="1" applyFill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>
      <alignment horizontal="left"/>
    </xf>
    <xf numFmtId="0" fontId="10" fillId="0" borderId="1" xfId="0" applyFont="1" applyBorder="1" applyProtection="1">
      <protection locked="0"/>
    </xf>
    <xf numFmtId="0" fontId="15" fillId="3" borderId="13" xfId="0" applyFont="1" applyFill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6"/>
  <sheetViews>
    <sheetView tabSelected="1" zoomScale="85" zoomScaleNormal="85" workbookViewId="0">
      <pane xSplit="4" ySplit="5" topLeftCell="E135" activePane="bottomRight" state="frozen"/>
      <selection pane="topRight" activeCell="E1" sqref="E1"/>
      <selection pane="bottomLeft" activeCell="A168" sqref="A168"/>
      <selection pane="bottomRight" activeCell="Q175" sqref="Q175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49.7109375" style="1" customWidth="1"/>
    <col min="6" max="6" width="11.28515625" style="1" customWidth="1"/>
    <col min="7" max="7" width="10" style="1" customWidth="1"/>
    <col min="8" max="8" width="7.5703125" style="1" customWidth="1"/>
    <col min="9" max="9" width="7.7109375" style="1" customWidth="1"/>
    <col min="10" max="10" width="8.140625" style="1" customWidth="1"/>
    <col min="11" max="11" width="12.5703125" style="1" customWidth="1"/>
    <col min="12" max="16384" width="9.140625" style="1"/>
  </cols>
  <sheetData>
    <row r="1" spans="1:12" ht="29.25" customHeight="1" x14ac:dyDescent="0.2">
      <c r="A1" s="2" t="s">
        <v>0</v>
      </c>
      <c r="C1" s="129" t="s">
        <v>1</v>
      </c>
      <c r="D1" s="129"/>
      <c r="E1" s="129"/>
      <c r="F1" s="3" t="s">
        <v>2</v>
      </c>
      <c r="G1" s="1" t="s">
        <v>3</v>
      </c>
      <c r="H1" s="130" t="s">
        <v>4</v>
      </c>
      <c r="I1" s="130"/>
      <c r="J1" s="130"/>
      <c r="K1" s="130"/>
    </row>
    <row r="2" spans="1:12" ht="18" customHeight="1" x14ac:dyDescent="0.2">
      <c r="A2" s="4" t="s">
        <v>5</v>
      </c>
      <c r="C2" s="1"/>
      <c r="G2" s="1" t="s">
        <v>6</v>
      </c>
      <c r="H2" s="130" t="s">
        <v>7</v>
      </c>
      <c r="I2" s="130"/>
      <c r="J2" s="130"/>
      <c r="K2" s="130"/>
    </row>
    <row r="3" spans="1:12" ht="17.25" customHeight="1" x14ac:dyDescent="0.2">
      <c r="A3" s="5" t="s">
        <v>8</v>
      </c>
      <c r="C3" s="1"/>
      <c r="D3" s="6"/>
      <c r="E3" s="7" t="s">
        <v>9</v>
      </c>
      <c r="G3" s="1" t="s">
        <v>10</v>
      </c>
      <c r="H3" s="8">
        <v>1</v>
      </c>
      <c r="I3" s="9">
        <v>9</v>
      </c>
      <c r="J3" s="10">
        <v>2025</v>
      </c>
      <c r="K3" s="11"/>
    </row>
    <row r="4" spans="1:12" x14ac:dyDescent="0.2">
      <c r="C4" s="1"/>
      <c r="D4" s="5"/>
      <c r="H4" s="12" t="s">
        <v>11</v>
      </c>
      <c r="I4" s="12" t="s">
        <v>12</v>
      </c>
      <c r="J4" s="12" t="s">
        <v>13</v>
      </c>
    </row>
    <row r="5" spans="1:12" ht="38.25" customHeight="1" x14ac:dyDescent="0.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spans="1:12" ht="15" x14ac:dyDescent="0.25">
      <c r="A6" s="17">
        <v>1</v>
      </c>
      <c r="B6" s="18">
        <v>1</v>
      </c>
      <c r="C6" s="19" t="s">
        <v>26</v>
      </c>
      <c r="D6" s="20" t="s">
        <v>27</v>
      </c>
      <c r="E6" s="21"/>
      <c r="F6" s="22"/>
      <c r="G6" s="22"/>
      <c r="H6" s="22"/>
      <c r="I6" s="22"/>
      <c r="J6" s="22"/>
      <c r="K6" s="23"/>
      <c r="L6" s="24"/>
    </row>
    <row r="7" spans="1:12" ht="15" x14ac:dyDescent="0.25">
      <c r="A7" s="25"/>
      <c r="B7" s="26"/>
      <c r="C7" s="27"/>
      <c r="D7" s="28" t="s">
        <v>28</v>
      </c>
      <c r="E7" s="29" t="s">
        <v>29</v>
      </c>
      <c r="F7" s="30">
        <v>220</v>
      </c>
      <c r="G7" s="30">
        <v>10</v>
      </c>
      <c r="H7" s="30">
        <v>15</v>
      </c>
      <c r="I7" s="30">
        <v>31</v>
      </c>
      <c r="J7" s="30">
        <v>299</v>
      </c>
      <c r="K7" s="31" t="s">
        <v>30</v>
      </c>
      <c r="L7" s="32"/>
    </row>
    <row r="8" spans="1:12" ht="15" x14ac:dyDescent="0.25">
      <c r="A8" s="25"/>
      <c r="B8" s="26"/>
      <c r="C8" s="27"/>
      <c r="D8" s="33" t="s">
        <v>31</v>
      </c>
      <c r="E8" s="29" t="s">
        <v>32</v>
      </c>
      <c r="F8" s="30">
        <v>200</v>
      </c>
      <c r="G8" s="30">
        <v>4</v>
      </c>
      <c r="H8" s="30">
        <v>3</v>
      </c>
      <c r="I8" s="30">
        <v>21</v>
      </c>
      <c r="J8" s="30">
        <v>127</v>
      </c>
      <c r="K8" s="34">
        <v>692</v>
      </c>
      <c r="L8" s="32"/>
    </row>
    <row r="9" spans="1:12" ht="15" x14ac:dyDescent="0.25">
      <c r="A9" s="25"/>
      <c r="B9" s="26"/>
      <c r="C9" s="27"/>
      <c r="D9" s="33" t="s">
        <v>33</v>
      </c>
      <c r="E9" s="29" t="s">
        <v>34</v>
      </c>
      <c r="F9" s="30">
        <v>16.8</v>
      </c>
      <c r="G9" s="30">
        <v>1</v>
      </c>
      <c r="H9" s="30">
        <v>0</v>
      </c>
      <c r="I9" s="30">
        <v>7</v>
      </c>
      <c r="J9" s="30">
        <v>32</v>
      </c>
      <c r="K9" s="34" t="s">
        <v>35</v>
      </c>
      <c r="L9" s="32"/>
    </row>
    <row r="10" spans="1:12" ht="15" x14ac:dyDescent="0.25">
      <c r="A10" s="25"/>
      <c r="B10" s="26"/>
      <c r="C10" s="27"/>
      <c r="D10" s="33" t="s">
        <v>36</v>
      </c>
      <c r="E10" s="29" t="s">
        <v>37</v>
      </c>
      <c r="F10" s="30">
        <v>100</v>
      </c>
      <c r="G10" s="30">
        <v>1</v>
      </c>
      <c r="H10" s="30">
        <v>0</v>
      </c>
      <c r="I10" s="30">
        <v>9</v>
      </c>
      <c r="J10" s="30">
        <v>40</v>
      </c>
      <c r="K10" s="34" t="s">
        <v>35</v>
      </c>
      <c r="L10" s="32"/>
    </row>
    <row r="11" spans="1:12" ht="15" x14ac:dyDescent="0.25">
      <c r="A11" s="35"/>
      <c r="B11" s="36"/>
      <c r="C11" s="28"/>
      <c r="D11" s="37" t="s">
        <v>38</v>
      </c>
      <c r="E11" s="38"/>
      <c r="F11" s="39">
        <f>SUM(F6:F10)</f>
        <v>536.79999999999995</v>
      </c>
      <c r="G11" s="39">
        <f>SUM(G6:G10)</f>
        <v>16</v>
      </c>
      <c r="H11" s="39">
        <f>SUM(H6:H10)</f>
        <v>18</v>
      </c>
      <c r="I11" s="39">
        <f>SUM(I6:I10)</f>
        <v>68</v>
      </c>
      <c r="J11" s="39">
        <f>SUM(J6:J10)</f>
        <v>498</v>
      </c>
      <c r="K11" s="40"/>
      <c r="L11" s="40">
        <f>SUM(L6:L10)</f>
        <v>0</v>
      </c>
    </row>
    <row r="12" spans="1:12" ht="15" x14ac:dyDescent="0.25">
      <c r="A12" s="41">
        <f>A6</f>
        <v>1</v>
      </c>
      <c r="B12" s="42">
        <f>B6</f>
        <v>1</v>
      </c>
      <c r="C12" s="43" t="s">
        <v>39</v>
      </c>
      <c r="D12" s="33" t="s">
        <v>40</v>
      </c>
      <c r="E12" s="29"/>
      <c r="F12" s="30"/>
      <c r="G12" s="30"/>
      <c r="H12" s="30"/>
      <c r="I12" s="30"/>
      <c r="J12" s="30"/>
      <c r="K12" s="44"/>
      <c r="L12" s="32"/>
    </row>
    <row r="13" spans="1:12" ht="15" x14ac:dyDescent="0.25">
      <c r="A13" s="25"/>
      <c r="B13" s="26"/>
      <c r="C13" s="27"/>
      <c r="D13" s="33" t="s">
        <v>41</v>
      </c>
      <c r="E13" s="29" t="s">
        <v>42</v>
      </c>
      <c r="F13" s="30">
        <v>220</v>
      </c>
      <c r="G13" s="30">
        <v>6</v>
      </c>
      <c r="H13" s="30">
        <v>4</v>
      </c>
      <c r="I13" s="30">
        <v>15</v>
      </c>
      <c r="J13" s="30">
        <v>120</v>
      </c>
      <c r="K13" s="44" t="s">
        <v>43</v>
      </c>
      <c r="L13" s="32"/>
    </row>
    <row r="14" spans="1:12" ht="15" x14ac:dyDescent="0.25">
      <c r="A14" s="25"/>
      <c r="B14" s="26"/>
      <c r="C14" s="27"/>
      <c r="D14" s="33" t="s">
        <v>44</v>
      </c>
      <c r="E14" s="29" t="s">
        <v>45</v>
      </c>
      <c r="F14" s="30">
        <v>90</v>
      </c>
      <c r="G14" s="30">
        <v>9</v>
      </c>
      <c r="H14" s="30">
        <v>18</v>
      </c>
      <c r="I14" s="30">
        <v>4</v>
      </c>
      <c r="J14" s="30">
        <v>214</v>
      </c>
      <c r="K14" s="44" t="s">
        <v>46</v>
      </c>
      <c r="L14" s="32"/>
    </row>
    <row r="15" spans="1:12" ht="15" x14ac:dyDescent="0.25">
      <c r="A15" s="25"/>
      <c r="B15" s="26"/>
      <c r="C15" s="27"/>
      <c r="D15" s="33" t="s">
        <v>47</v>
      </c>
      <c r="E15" s="29" t="s">
        <v>48</v>
      </c>
      <c r="F15" s="30">
        <v>155</v>
      </c>
      <c r="G15" s="30">
        <v>7</v>
      </c>
      <c r="H15" s="30">
        <v>5</v>
      </c>
      <c r="I15" s="30">
        <v>50</v>
      </c>
      <c r="J15" s="30">
        <v>273</v>
      </c>
      <c r="K15" s="44" t="s">
        <v>49</v>
      </c>
      <c r="L15" s="32"/>
    </row>
    <row r="16" spans="1:12" ht="15" x14ac:dyDescent="0.25">
      <c r="A16" s="25"/>
      <c r="B16" s="26"/>
      <c r="C16" s="27"/>
      <c r="D16" s="33" t="s">
        <v>50</v>
      </c>
      <c r="E16" s="29" t="s">
        <v>34</v>
      </c>
      <c r="F16" s="30">
        <v>19</v>
      </c>
      <c r="G16" s="30">
        <v>1</v>
      </c>
      <c r="H16" s="30">
        <v>0</v>
      </c>
      <c r="I16" s="30">
        <v>7</v>
      </c>
      <c r="J16" s="30">
        <v>32</v>
      </c>
      <c r="K16" s="44" t="s">
        <v>35</v>
      </c>
      <c r="L16" s="32"/>
    </row>
    <row r="17" spans="1:12" ht="15" x14ac:dyDescent="0.25">
      <c r="A17" s="25"/>
      <c r="B17" s="26"/>
      <c r="C17" s="27"/>
      <c r="D17" s="33" t="s">
        <v>51</v>
      </c>
      <c r="E17" s="29" t="s">
        <v>52</v>
      </c>
      <c r="F17" s="30">
        <v>16</v>
      </c>
      <c r="G17" s="30">
        <v>1</v>
      </c>
      <c r="H17" s="30">
        <v>0</v>
      </c>
      <c r="I17" s="30">
        <v>6</v>
      </c>
      <c r="J17" s="30">
        <v>28</v>
      </c>
      <c r="K17" s="44" t="s">
        <v>35</v>
      </c>
      <c r="L17" s="32"/>
    </row>
    <row r="18" spans="1:12" ht="25.5" x14ac:dyDescent="0.25">
      <c r="A18" s="25"/>
      <c r="B18" s="26"/>
      <c r="C18" s="27"/>
      <c r="D18" s="33" t="s">
        <v>53</v>
      </c>
      <c r="E18" s="29" t="s">
        <v>54</v>
      </c>
      <c r="F18" s="30">
        <v>200</v>
      </c>
      <c r="G18" s="30">
        <v>0</v>
      </c>
      <c r="H18" s="30">
        <v>0</v>
      </c>
      <c r="I18" s="30">
        <v>19</v>
      </c>
      <c r="J18" s="30">
        <v>76</v>
      </c>
      <c r="K18" s="44" t="s">
        <v>55</v>
      </c>
      <c r="L18" s="32"/>
    </row>
    <row r="19" spans="1:12" ht="15" x14ac:dyDescent="0.25">
      <c r="A19" s="35"/>
      <c r="B19" s="36"/>
      <c r="C19" s="28"/>
      <c r="D19" s="37" t="s">
        <v>38</v>
      </c>
      <c r="E19" s="38"/>
      <c r="F19" s="39">
        <f>SUM(F12:F18)</f>
        <v>700</v>
      </c>
      <c r="G19" s="39">
        <f>SUM(G12:G18)</f>
        <v>24</v>
      </c>
      <c r="H19" s="39">
        <f>SUM(H12:H18)</f>
        <v>27</v>
      </c>
      <c r="I19" s="39">
        <f>SUM(I12:I18)</f>
        <v>101</v>
      </c>
      <c r="J19" s="39">
        <f>SUM(J12:J18)</f>
        <v>743</v>
      </c>
      <c r="K19" s="40"/>
      <c r="L19" s="40">
        <f>SUM(L12:L18)</f>
        <v>0</v>
      </c>
    </row>
    <row r="20" spans="1:12" ht="15.75" customHeight="1" x14ac:dyDescent="0.2">
      <c r="A20" s="45">
        <f>A6</f>
        <v>1</v>
      </c>
      <c r="B20" s="46">
        <f>B6</f>
        <v>1</v>
      </c>
      <c r="C20" s="131" t="s">
        <v>56</v>
      </c>
      <c r="D20" s="131"/>
      <c r="E20" s="47"/>
      <c r="F20" s="48">
        <f>F11+F19</f>
        <v>1236.8</v>
      </c>
      <c r="G20" s="48">
        <f>G11+G19</f>
        <v>40</v>
      </c>
      <c r="H20" s="48">
        <f>H11+H19</f>
        <v>45</v>
      </c>
      <c r="I20" s="48">
        <f>I11+I19</f>
        <v>169</v>
      </c>
      <c r="J20" s="48">
        <f>J11+J19</f>
        <v>1241</v>
      </c>
      <c r="K20" s="49"/>
      <c r="L20" s="49">
        <f>L11+L19</f>
        <v>0</v>
      </c>
    </row>
    <row r="21" spans="1:12" s="88" customFormat="1" ht="15.75" customHeight="1" x14ac:dyDescent="0.25">
      <c r="A21" s="82">
        <v>1</v>
      </c>
      <c r="B21" s="83">
        <v>2</v>
      </c>
      <c r="C21" s="50" t="s">
        <v>26</v>
      </c>
      <c r="D21" s="84" t="s">
        <v>27</v>
      </c>
      <c r="E21" s="85" t="s">
        <v>57</v>
      </c>
      <c r="F21" s="86">
        <v>62</v>
      </c>
      <c r="G21" s="86">
        <v>10</v>
      </c>
      <c r="H21" s="86">
        <v>9</v>
      </c>
      <c r="I21" s="86">
        <v>3</v>
      </c>
      <c r="J21" s="86">
        <v>133</v>
      </c>
      <c r="K21" s="87">
        <v>17769</v>
      </c>
      <c r="L21" s="86"/>
    </row>
    <row r="22" spans="1:12" s="88" customFormat="1" ht="15.75" customHeight="1" x14ac:dyDescent="0.25">
      <c r="A22" s="82"/>
      <c r="B22" s="89"/>
      <c r="C22" s="90"/>
      <c r="D22" s="91" t="s">
        <v>28</v>
      </c>
      <c r="E22" s="92" t="s">
        <v>58</v>
      </c>
      <c r="F22" s="93">
        <v>220</v>
      </c>
      <c r="G22" s="93">
        <v>2</v>
      </c>
      <c r="H22" s="93">
        <v>5</v>
      </c>
      <c r="I22" s="93">
        <v>40</v>
      </c>
      <c r="J22" s="93">
        <v>213</v>
      </c>
      <c r="K22" s="94" t="s">
        <v>59</v>
      </c>
      <c r="L22" s="93"/>
    </row>
    <row r="23" spans="1:12" s="88" customFormat="1" ht="15" x14ac:dyDescent="0.25">
      <c r="A23" s="82"/>
      <c r="B23" s="83"/>
      <c r="C23" s="90"/>
      <c r="D23" s="95" t="s">
        <v>31</v>
      </c>
      <c r="E23" s="96" t="s">
        <v>60</v>
      </c>
      <c r="F23" s="97">
        <v>200</v>
      </c>
      <c r="G23" s="97">
        <v>2</v>
      </c>
      <c r="H23" s="97">
        <v>2</v>
      </c>
      <c r="I23" s="97">
        <v>23</v>
      </c>
      <c r="J23" s="97">
        <v>118</v>
      </c>
      <c r="K23" s="98" t="s">
        <v>61</v>
      </c>
      <c r="L23" s="97"/>
    </row>
    <row r="24" spans="1:12" s="88" customFormat="1" ht="15" x14ac:dyDescent="0.25">
      <c r="A24" s="82"/>
      <c r="B24" s="83"/>
      <c r="C24" s="90"/>
      <c r="D24" s="95" t="s">
        <v>33</v>
      </c>
      <c r="E24" s="96" t="s">
        <v>34</v>
      </c>
      <c r="F24" s="97">
        <v>20</v>
      </c>
      <c r="G24" s="97">
        <v>1</v>
      </c>
      <c r="H24" s="97">
        <v>0</v>
      </c>
      <c r="I24" s="97">
        <v>8</v>
      </c>
      <c r="J24" s="97">
        <v>36</v>
      </c>
      <c r="K24" s="98" t="s">
        <v>35</v>
      </c>
      <c r="L24" s="97"/>
    </row>
    <row r="25" spans="1:12" s="88" customFormat="1" ht="15" x14ac:dyDescent="0.25">
      <c r="A25" s="99"/>
      <c r="B25" s="100"/>
      <c r="C25" s="91"/>
      <c r="D25" s="101" t="s">
        <v>38</v>
      </c>
      <c r="E25" s="102"/>
      <c r="F25" s="103">
        <f>SUM(F21:F24)</f>
        <v>502</v>
      </c>
      <c r="G25" s="103">
        <f>SUM(G21:G24)</f>
        <v>15</v>
      </c>
      <c r="H25" s="103">
        <f>SUM(H21:H24)</f>
        <v>16</v>
      </c>
      <c r="I25" s="103">
        <f>SUM(I21:I24)</f>
        <v>74</v>
      </c>
      <c r="J25" s="103">
        <f>SUM(J21:J24)</f>
        <v>500</v>
      </c>
      <c r="K25" s="104"/>
      <c r="L25" s="103">
        <f>SUM(L21:L24)</f>
        <v>0</v>
      </c>
    </row>
    <row r="26" spans="1:12" s="88" customFormat="1" ht="25.5" x14ac:dyDescent="0.25">
      <c r="A26" s="82">
        <f>A21</f>
        <v>1</v>
      </c>
      <c r="B26" s="83">
        <f>B21</f>
        <v>2</v>
      </c>
      <c r="C26" s="105" t="s">
        <v>39</v>
      </c>
      <c r="D26" s="106" t="s">
        <v>40</v>
      </c>
      <c r="E26" s="96" t="s">
        <v>62</v>
      </c>
      <c r="F26" s="107">
        <v>70</v>
      </c>
      <c r="G26" s="107">
        <v>3</v>
      </c>
      <c r="H26" s="107">
        <v>7</v>
      </c>
      <c r="I26" s="107">
        <v>3</v>
      </c>
      <c r="J26" s="107">
        <v>87</v>
      </c>
      <c r="K26" s="98" t="s">
        <v>63</v>
      </c>
      <c r="L26" s="97"/>
    </row>
    <row r="27" spans="1:12" s="88" customFormat="1" ht="15" x14ac:dyDescent="0.25">
      <c r="A27" s="82"/>
      <c r="B27" s="83"/>
      <c r="C27" s="90"/>
      <c r="D27" s="95" t="s">
        <v>41</v>
      </c>
      <c r="E27" s="96" t="s">
        <v>64</v>
      </c>
      <c r="F27" s="107">
        <v>205</v>
      </c>
      <c r="G27" s="107">
        <v>4</v>
      </c>
      <c r="H27" s="107">
        <v>3</v>
      </c>
      <c r="I27" s="107">
        <v>5</v>
      </c>
      <c r="J27" s="107">
        <v>63</v>
      </c>
      <c r="K27" s="98">
        <v>114</v>
      </c>
      <c r="L27" s="97"/>
    </row>
    <row r="28" spans="1:12" s="88" customFormat="1" ht="15" x14ac:dyDescent="0.25">
      <c r="A28" s="82"/>
      <c r="B28" s="83"/>
      <c r="C28" s="90"/>
      <c r="D28" s="95" t="s">
        <v>44</v>
      </c>
      <c r="E28" s="96" t="s">
        <v>151</v>
      </c>
      <c r="F28" s="107">
        <v>90</v>
      </c>
      <c r="G28" s="107">
        <v>13</v>
      </c>
      <c r="H28" s="107">
        <v>5</v>
      </c>
      <c r="I28" s="107">
        <v>9</v>
      </c>
      <c r="J28" s="107">
        <v>133</v>
      </c>
      <c r="K28" s="98" t="s">
        <v>65</v>
      </c>
      <c r="L28" s="97"/>
    </row>
    <row r="29" spans="1:12" s="88" customFormat="1" ht="15" x14ac:dyDescent="0.25">
      <c r="A29" s="82"/>
      <c r="B29" s="83"/>
      <c r="C29" s="90"/>
      <c r="D29" s="95" t="s">
        <v>47</v>
      </c>
      <c r="E29" s="96" t="s">
        <v>66</v>
      </c>
      <c r="F29" s="107">
        <v>150</v>
      </c>
      <c r="G29" s="107">
        <v>4</v>
      </c>
      <c r="H29" s="107">
        <v>5</v>
      </c>
      <c r="I29" s="107">
        <v>36</v>
      </c>
      <c r="J29" s="107">
        <v>205</v>
      </c>
      <c r="K29" s="98" t="s">
        <v>67</v>
      </c>
      <c r="L29" s="97"/>
    </row>
    <row r="30" spans="1:12" s="88" customFormat="1" ht="15" x14ac:dyDescent="0.25">
      <c r="A30" s="82"/>
      <c r="B30" s="83"/>
      <c r="C30" s="90"/>
      <c r="D30" s="95" t="s">
        <v>50</v>
      </c>
      <c r="E30" s="96" t="s">
        <v>34</v>
      </c>
      <c r="F30" s="107">
        <v>28.9</v>
      </c>
      <c r="G30" s="107">
        <v>2</v>
      </c>
      <c r="H30" s="107">
        <v>0</v>
      </c>
      <c r="I30" s="107">
        <v>12</v>
      </c>
      <c r="J30" s="107">
        <v>56</v>
      </c>
      <c r="K30" s="98" t="s">
        <v>35</v>
      </c>
      <c r="L30" s="97"/>
    </row>
    <row r="31" spans="1:12" s="88" customFormat="1" ht="15" x14ac:dyDescent="0.25">
      <c r="A31" s="82"/>
      <c r="B31" s="83"/>
      <c r="C31" s="90"/>
      <c r="D31" s="95" t="s">
        <v>51</v>
      </c>
      <c r="E31" s="96"/>
      <c r="F31" s="107"/>
      <c r="G31" s="107"/>
      <c r="H31" s="107"/>
      <c r="I31" s="107"/>
      <c r="J31" s="107"/>
      <c r="K31" s="98"/>
      <c r="L31" s="97"/>
    </row>
    <row r="32" spans="1:12" s="88" customFormat="1" ht="15" x14ac:dyDescent="0.25">
      <c r="A32" s="82"/>
      <c r="B32" s="83"/>
      <c r="C32" s="90"/>
      <c r="D32" s="95" t="s">
        <v>53</v>
      </c>
      <c r="E32" s="96" t="s">
        <v>68</v>
      </c>
      <c r="F32" s="107">
        <v>200</v>
      </c>
      <c r="G32" s="107">
        <v>1</v>
      </c>
      <c r="H32" s="107">
        <v>0</v>
      </c>
      <c r="I32" s="107">
        <v>27</v>
      </c>
      <c r="J32" s="107">
        <v>112</v>
      </c>
      <c r="K32" s="98">
        <v>634</v>
      </c>
      <c r="L32" s="97"/>
    </row>
    <row r="33" spans="1:12" s="88" customFormat="1" ht="15" x14ac:dyDescent="0.25">
      <c r="A33" s="99"/>
      <c r="B33" s="100"/>
      <c r="C33" s="91"/>
      <c r="D33" s="101" t="s">
        <v>38</v>
      </c>
      <c r="E33" s="102"/>
      <c r="F33" s="108">
        <f>SUM(F26:F32)</f>
        <v>743.9</v>
      </c>
      <c r="G33" s="108">
        <f>SUM(G26:G32)</f>
        <v>27</v>
      </c>
      <c r="H33" s="108">
        <f>SUM(H26:H32)</f>
        <v>20</v>
      </c>
      <c r="I33" s="108">
        <f>SUM(I26:I32)</f>
        <v>92</v>
      </c>
      <c r="J33" s="108">
        <f>SUM(J26:J32)</f>
        <v>656</v>
      </c>
      <c r="K33" s="104"/>
      <c r="L33" s="103">
        <f>SUM(L26:L32)</f>
        <v>0</v>
      </c>
    </row>
    <row r="34" spans="1:12" s="88" customFormat="1" ht="15.75" customHeight="1" x14ac:dyDescent="0.2">
      <c r="A34" s="109">
        <f>A21</f>
        <v>1</v>
      </c>
      <c r="B34" s="109">
        <f>B21</f>
        <v>2</v>
      </c>
      <c r="C34" s="127" t="s">
        <v>56</v>
      </c>
      <c r="D34" s="127"/>
      <c r="E34" s="110"/>
      <c r="F34" s="111">
        <f>F25+F33</f>
        <v>1245.9000000000001</v>
      </c>
      <c r="G34" s="111">
        <f>G25+G33</f>
        <v>42</v>
      </c>
      <c r="H34" s="111">
        <f>H25+H33</f>
        <v>36</v>
      </c>
      <c r="I34" s="111">
        <f>I25+I33</f>
        <v>166</v>
      </c>
      <c r="J34" s="111">
        <f>J25+J33</f>
        <v>1156</v>
      </c>
      <c r="K34" s="112"/>
      <c r="L34" s="112">
        <f>L25+L33</f>
        <v>0</v>
      </c>
    </row>
    <row r="35" spans="1:12" s="88" customFormat="1" ht="15" x14ac:dyDescent="0.25">
      <c r="A35" s="113">
        <v>1</v>
      </c>
      <c r="B35" s="114">
        <v>3</v>
      </c>
      <c r="C35" s="50" t="s">
        <v>26</v>
      </c>
      <c r="D35" s="84" t="s">
        <v>28</v>
      </c>
      <c r="E35" s="85" t="s">
        <v>69</v>
      </c>
      <c r="F35" s="115">
        <v>335</v>
      </c>
      <c r="G35" s="115">
        <v>10</v>
      </c>
      <c r="H35" s="115">
        <v>13</v>
      </c>
      <c r="I35" s="115">
        <v>33.72</v>
      </c>
      <c r="J35" s="115">
        <v>291.88</v>
      </c>
      <c r="K35" s="87" t="s">
        <v>70</v>
      </c>
      <c r="L35" s="86"/>
    </row>
    <row r="36" spans="1:12" s="88" customFormat="1" ht="15" x14ac:dyDescent="0.25">
      <c r="A36" s="116"/>
      <c r="B36" s="83"/>
      <c r="C36" s="90"/>
      <c r="D36" s="95" t="s">
        <v>31</v>
      </c>
      <c r="E36" s="96" t="s">
        <v>71</v>
      </c>
      <c r="F36" s="107">
        <v>200</v>
      </c>
      <c r="G36" s="107">
        <v>3.9</v>
      </c>
      <c r="H36" s="107">
        <v>3.1</v>
      </c>
      <c r="I36" s="107">
        <v>25.6</v>
      </c>
      <c r="J36" s="107">
        <v>145.9</v>
      </c>
      <c r="K36" s="98" t="s">
        <v>72</v>
      </c>
      <c r="L36" s="97"/>
    </row>
    <row r="37" spans="1:12" s="88" customFormat="1" ht="15" x14ac:dyDescent="0.25">
      <c r="A37" s="116"/>
      <c r="B37" s="83"/>
      <c r="C37" s="90"/>
      <c r="D37" s="95" t="s">
        <v>33</v>
      </c>
      <c r="E37" s="96" t="s">
        <v>34</v>
      </c>
      <c r="F37" s="107">
        <v>17.100000000000001</v>
      </c>
      <c r="G37" s="107">
        <v>1</v>
      </c>
      <c r="H37" s="107">
        <v>0</v>
      </c>
      <c r="I37" s="107">
        <v>7</v>
      </c>
      <c r="J37" s="107">
        <v>32</v>
      </c>
      <c r="K37" s="98" t="s">
        <v>35</v>
      </c>
      <c r="L37" s="97"/>
    </row>
    <row r="38" spans="1:12" s="88" customFormat="1" ht="15" x14ac:dyDescent="0.25">
      <c r="A38" s="117"/>
      <c r="B38" s="100"/>
      <c r="C38" s="91"/>
      <c r="D38" s="101" t="s">
        <v>38</v>
      </c>
      <c r="E38" s="102"/>
      <c r="F38" s="108">
        <f>SUM(F35:F37)</f>
        <v>552.1</v>
      </c>
      <c r="G38" s="108">
        <f>SUM(G35:G37)</f>
        <v>14.9</v>
      </c>
      <c r="H38" s="108">
        <f>SUM(H35:H37)</f>
        <v>16.100000000000001</v>
      </c>
      <c r="I38" s="108">
        <f>SUM(I35:I37)</f>
        <v>66.319999999999993</v>
      </c>
      <c r="J38" s="108">
        <f>SUM(J35:J37)</f>
        <v>469.78</v>
      </c>
      <c r="K38" s="104"/>
      <c r="L38" s="103">
        <f>SUM(L35:L37)</f>
        <v>0</v>
      </c>
    </row>
    <row r="39" spans="1:12" s="88" customFormat="1" ht="15" x14ac:dyDescent="0.25">
      <c r="A39" s="118">
        <f>A35</f>
        <v>1</v>
      </c>
      <c r="B39" s="119">
        <f>B35</f>
        <v>3</v>
      </c>
      <c r="C39" s="105" t="s">
        <v>39</v>
      </c>
      <c r="D39" s="95" t="s">
        <v>40</v>
      </c>
      <c r="E39" s="96" t="s">
        <v>73</v>
      </c>
      <c r="F39" s="107">
        <v>100</v>
      </c>
      <c r="G39" s="107">
        <v>2.7</v>
      </c>
      <c r="H39" s="107">
        <v>5.9</v>
      </c>
      <c r="I39" s="107">
        <v>10.199999999999999</v>
      </c>
      <c r="J39" s="107">
        <v>104.7</v>
      </c>
      <c r="K39" s="98">
        <v>15410</v>
      </c>
      <c r="L39" s="97"/>
    </row>
    <row r="40" spans="1:12" s="88" customFormat="1" ht="15" x14ac:dyDescent="0.25">
      <c r="A40" s="116"/>
      <c r="B40" s="83"/>
      <c r="C40" s="90"/>
      <c r="D40" s="95" t="s">
        <v>41</v>
      </c>
      <c r="E40" s="96" t="s">
        <v>74</v>
      </c>
      <c r="F40" s="107">
        <v>210</v>
      </c>
      <c r="G40" s="107">
        <v>3</v>
      </c>
      <c r="H40" s="107">
        <v>5</v>
      </c>
      <c r="I40" s="107">
        <v>12</v>
      </c>
      <c r="J40" s="107">
        <v>105</v>
      </c>
      <c r="K40" s="98" t="s">
        <v>75</v>
      </c>
      <c r="L40" s="97"/>
    </row>
    <row r="41" spans="1:12" s="88" customFormat="1" ht="25.5" x14ac:dyDescent="0.25">
      <c r="A41" s="116"/>
      <c r="B41" s="83"/>
      <c r="C41" s="90"/>
      <c r="D41" s="95" t="s">
        <v>44</v>
      </c>
      <c r="E41" s="96" t="s">
        <v>76</v>
      </c>
      <c r="F41" s="107">
        <v>100</v>
      </c>
      <c r="G41" s="107">
        <v>12</v>
      </c>
      <c r="H41" s="107">
        <v>16</v>
      </c>
      <c r="I41" s="107">
        <v>30</v>
      </c>
      <c r="J41" s="107">
        <v>312</v>
      </c>
      <c r="K41" s="98" t="s">
        <v>77</v>
      </c>
      <c r="L41" s="97"/>
    </row>
    <row r="42" spans="1:12" s="88" customFormat="1" ht="15" x14ac:dyDescent="0.25">
      <c r="A42" s="116"/>
      <c r="B42" s="83"/>
      <c r="C42" s="90"/>
      <c r="D42" s="95" t="s">
        <v>47</v>
      </c>
      <c r="E42" s="96" t="s">
        <v>152</v>
      </c>
      <c r="F42" s="107">
        <v>150</v>
      </c>
      <c r="G42" s="107">
        <v>3</v>
      </c>
      <c r="H42" s="107">
        <v>4</v>
      </c>
      <c r="I42" s="107">
        <v>21</v>
      </c>
      <c r="J42" s="107">
        <v>132</v>
      </c>
      <c r="K42" s="98">
        <v>520</v>
      </c>
      <c r="L42" s="97"/>
    </row>
    <row r="43" spans="1:12" s="88" customFormat="1" ht="15" x14ac:dyDescent="0.25">
      <c r="A43" s="116"/>
      <c r="B43" s="83"/>
      <c r="C43" s="90"/>
      <c r="D43" s="95" t="s">
        <v>50</v>
      </c>
      <c r="E43" s="96" t="s">
        <v>34</v>
      </c>
      <c r="F43" s="107">
        <v>28</v>
      </c>
      <c r="G43" s="107">
        <v>1</v>
      </c>
      <c r="H43" s="107">
        <v>0</v>
      </c>
      <c r="I43" s="107">
        <v>7</v>
      </c>
      <c r="J43" s="107">
        <v>32</v>
      </c>
      <c r="K43" s="98" t="s">
        <v>35</v>
      </c>
      <c r="L43" s="97"/>
    </row>
    <row r="44" spans="1:12" s="88" customFormat="1" ht="15" x14ac:dyDescent="0.25">
      <c r="A44" s="116"/>
      <c r="B44" s="83"/>
      <c r="C44" s="90"/>
      <c r="D44" s="95" t="s">
        <v>51</v>
      </c>
      <c r="E44" s="96"/>
      <c r="F44" s="107"/>
      <c r="G44" s="107"/>
      <c r="H44" s="107"/>
      <c r="I44" s="107"/>
      <c r="J44" s="107"/>
      <c r="K44" s="98"/>
      <c r="L44" s="97"/>
    </row>
    <row r="45" spans="1:12" s="88" customFormat="1" ht="15" x14ac:dyDescent="0.25">
      <c r="A45" s="116"/>
      <c r="B45" s="83"/>
      <c r="C45" s="90"/>
      <c r="D45" s="95" t="s">
        <v>53</v>
      </c>
      <c r="E45" s="96" t="s">
        <v>78</v>
      </c>
      <c r="F45" s="107">
        <v>200</v>
      </c>
      <c r="G45" s="107">
        <v>0</v>
      </c>
      <c r="H45" s="107">
        <v>0</v>
      </c>
      <c r="I45" s="107">
        <v>31</v>
      </c>
      <c r="J45" s="107">
        <v>124</v>
      </c>
      <c r="K45" s="98" t="s">
        <v>79</v>
      </c>
      <c r="L45" s="97"/>
    </row>
    <row r="46" spans="1:12" s="88" customFormat="1" ht="15" x14ac:dyDescent="0.25">
      <c r="A46" s="117"/>
      <c r="B46" s="100"/>
      <c r="C46" s="91"/>
      <c r="D46" s="101" t="s">
        <v>38</v>
      </c>
      <c r="E46" s="102"/>
      <c r="F46" s="108">
        <f>SUM(F39:F45)</f>
        <v>788</v>
      </c>
      <c r="G46" s="108">
        <f>SUM(G39:G45)</f>
        <v>21.7</v>
      </c>
      <c r="H46" s="108">
        <f>SUM(H39:H45)</f>
        <v>30.9</v>
      </c>
      <c r="I46" s="108">
        <f>SUM(I39:I45)</f>
        <v>111.2</v>
      </c>
      <c r="J46" s="108">
        <f>SUM(J39:J45)</f>
        <v>809.7</v>
      </c>
      <c r="K46" s="104"/>
      <c r="L46" s="103">
        <f>SUM(L39:L45)</f>
        <v>0</v>
      </c>
    </row>
    <row r="47" spans="1:12" s="88" customFormat="1" ht="15.75" customHeight="1" x14ac:dyDescent="0.2">
      <c r="A47" s="120">
        <f>A35</f>
        <v>1</v>
      </c>
      <c r="B47" s="121">
        <f>B35</f>
        <v>3</v>
      </c>
      <c r="C47" s="127" t="s">
        <v>56</v>
      </c>
      <c r="D47" s="127"/>
      <c r="E47" s="110"/>
      <c r="F47" s="111">
        <f>F38+F46</f>
        <v>1340.1</v>
      </c>
      <c r="G47" s="111">
        <f>G38+G46</f>
        <v>36.6</v>
      </c>
      <c r="H47" s="111">
        <f>H38+H46</f>
        <v>47</v>
      </c>
      <c r="I47" s="111">
        <f>I38+I46</f>
        <v>177.51999999999998</v>
      </c>
      <c r="J47" s="111">
        <f>J38+J46</f>
        <v>1279.48</v>
      </c>
      <c r="K47" s="112"/>
      <c r="L47" s="112">
        <f>L38+L46</f>
        <v>0</v>
      </c>
    </row>
    <row r="48" spans="1:12" s="88" customFormat="1" ht="15" x14ac:dyDescent="0.25">
      <c r="A48" s="113">
        <v>1</v>
      </c>
      <c r="B48" s="114">
        <v>4</v>
      </c>
      <c r="C48" s="50" t="s">
        <v>26</v>
      </c>
      <c r="D48" s="84" t="s">
        <v>27</v>
      </c>
      <c r="E48" s="85" t="s">
        <v>57</v>
      </c>
      <c r="F48" s="115">
        <v>60</v>
      </c>
      <c r="G48" s="115">
        <v>4</v>
      </c>
      <c r="H48" s="115">
        <v>8</v>
      </c>
      <c r="I48" s="115">
        <v>24</v>
      </c>
      <c r="J48" s="115">
        <v>184</v>
      </c>
      <c r="K48" s="87">
        <v>1</v>
      </c>
      <c r="L48" s="86"/>
    </row>
    <row r="49" spans="1:12" s="88" customFormat="1" ht="15" x14ac:dyDescent="0.25">
      <c r="A49" s="116"/>
      <c r="B49" s="83"/>
      <c r="C49" s="90"/>
      <c r="D49" s="91" t="s">
        <v>28</v>
      </c>
      <c r="E49" s="92" t="s">
        <v>80</v>
      </c>
      <c r="F49" s="122">
        <v>210</v>
      </c>
      <c r="G49" s="122">
        <v>11</v>
      </c>
      <c r="H49" s="122">
        <v>14</v>
      </c>
      <c r="I49" s="122">
        <v>24.5</v>
      </c>
      <c r="J49" s="122">
        <v>268</v>
      </c>
      <c r="K49" s="94">
        <v>311</v>
      </c>
      <c r="L49" s="93"/>
    </row>
    <row r="50" spans="1:12" s="88" customFormat="1" ht="15" x14ac:dyDescent="0.25">
      <c r="A50" s="116"/>
      <c r="B50" s="83"/>
      <c r="C50" s="90"/>
      <c r="D50" s="95" t="s">
        <v>31</v>
      </c>
      <c r="E50" s="96" t="s">
        <v>60</v>
      </c>
      <c r="F50" s="107">
        <v>200</v>
      </c>
      <c r="G50" s="107">
        <v>1.8</v>
      </c>
      <c r="H50" s="107">
        <v>1.6</v>
      </c>
      <c r="I50" s="107">
        <v>22.6</v>
      </c>
      <c r="J50" s="107">
        <v>112</v>
      </c>
      <c r="K50" s="98" t="s">
        <v>61</v>
      </c>
      <c r="L50" s="97"/>
    </row>
    <row r="51" spans="1:12" s="88" customFormat="1" ht="15" x14ac:dyDescent="0.25">
      <c r="A51" s="116"/>
      <c r="B51" s="83"/>
      <c r="C51" s="90"/>
      <c r="D51" s="95" t="s">
        <v>33</v>
      </c>
      <c r="E51" s="96" t="s">
        <v>34</v>
      </c>
      <c r="F51" s="107">
        <v>38</v>
      </c>
      <c r="G51" s="107">
        <v>3.59</v>
      </c>
      <c r="H51" s="107">
        <v>0.97</v>
      </c>
      <c r="I51" s="107">
        <v>23.65</v>
      </c>
      <c r="J51" s="107">
        <v>117.69</v>
      </c>
      <c r="K51" s="98" t="s">
        <v>35</v>
      </c>
      <c r="L51" s="97"/>
    </row>
    <row r="52" spans="1:12" s="88" customFormat="1" ht="15" x14ac:dyDescent="0.25">
      <c r="A52" s="116"/>
      <c r="B52" s="83"/>
      <c r="C52" s="90"/>
      <c r="D52" s="95" t="s">
        <v>36</v>
      </c>
      <c r="E52" s="96"/>
      <c r="F52" s="107"/>
      <c r="G52" s="107"/>
      <c r="H52" s="107"/>
      <c r="I52" s="107"/>
      <c r="J52" s="107"/>
      <c r="K52" s="98"/>
      <c r="L52" s="97"/>
    </row>
    <row r="53" spans="1:12" s="88" customFormat="1" ht="15" x14ac:dyDescent="0.25">
      <c r="A53" s="116"/>
      <c r="B53" s="83"/>
      <c r="C53" s="90"/>
      <c r="D53" s="95" t="s">
        <v>53</v>
      </c>
      <c r="E53" s="96" t="s">
        <v>81</v>
      </c>
      <c r="F53" s="107">
        <v>200</v>
      </c>
      <c r="G53" s="107">
        <v>0.5</v>
      </c>
      <c r="H53" s="107">
        <v>0.1</v>
      </c>
      <c r="I53" s="107">
        <v>10.1</v>
      </c>
      <c r="J53" s="107">
        <v>43.3</v>
      </c>
      <c r="K53" s="98" t="s">
        <v>35</v>
      </c>
      <c r="L53" s="97"/>
    </row>
    <row r="54" spans="1:12" s="88" customFormat="1" ht="15" x14ac:dyDescent="0.25">
      <c r="A54" s="117"/>
      <c r="B54" s="100"/>
      <c r="C54" s="91"/>
      <c r="D54" s="101" t="s">
        <v>38</v>
      </c>
      <c r="E54" s="102"/>
      <c r="F54" s="108">
        <f>SUM(F48:F53)</f>
        <v>708</v>
      </c>
      <c r="G54" s="108">
        <f>SUM(G48:G53)</f>
        <v>20.89</v>
      </c>
      <c r="H54" s="108">
        <f>SUM(H48:H53)</f>
        <v>24.67</v>
      </c>
      <c r="I54" s="108">
        <f>SUM(I48:I53)</f>
        <v>104.85</v>
      </c>
      <c r="J54" s="108">
        <f>SUM(J48:J53)</f>
        <v>724.99</v>
      </c>
      <c r="K54" s="104"/>
      <c r="L54" s="103">
        <f>SUM(L48:L53)</f>
        <v>0</v>
      </c>
    </row>
    <row r="55" spans="1:12" s="88" customFormat="1" ht="15" x14ac:dyDescent="0.25">
      <c r="A55" s="118">
        <f>A48</f>
        <v>1</v>
      </c>
      <c r="B55" s="119">
        <f>B48</f>
        <v>4</v>
      </c>
      <c r="C55" s="105" t="s">
        <v>39</v>
      </c>
      <c r="D55" s="95" t="s">
        <v>40</v>
      </c>
      <c r="E55" s="96" t="s">
        <v>82</v>
      </c>
      <c r="F55" s="107">
        <v>100</v>
      </c>
      <c r="G55" s="107">
        <v>3</v>
      </c>
      <c r="H55" s="107">
        <v>3</v>
      </c>
      <c r="I55" s="107">
        <v>6</v>
      </c>
      <c r="J55" s="107">
        <v>63</v>
      </c>
      <c r="K55" s="98" t="s">
        <v>83</v>
      </c>
      <c r="L55" s="97"/>
    </row>
    <row r="56" spans="1:12" s="88" customFormat="1" ht="15" x14ac:dyDescent="0.25">
      <c r="A56" s="116"/>
      <c r="B56" s="83"/>
      <c r="C56" s="90"/>
      <c r="D56" s="95" t="s">
        <v>41</v>
      </c>
      <c r="E56" s="96" t="s">
        <v>84</v>
      </c>
      <c r="F56" s="107">
        <v>210</v>
      </c>
      <c r="G56" s="107">
        <v>7</v>
      </c>
      <c r="H56" s="107">
        <v>6</v>
      </c>
      <c r="I56" s="107">
        <v>24</v>
      </c>
      <c r="J56" s="107">
        <v>178</v>
      </c>
      <c r="K56" s="98">
        <v>171</v>
      </c>
      <c r="L56" s="97"/>
    </row>
    <row r="57" spans="1:12" s="88" customFormat="1" ht="15" customHeight="1" x14ac:dyDescent="0.25">
      <c r="A57" s="116"/>
      <c r="B57" s="83"/>
      <c r="C57" s="90"/>
      <c r="D57" s="95" t="s">
        <v>44</v>
      </c>
      <c r="E57" s="96" t="s">
        <v>85</v>
      </c>
      <c r="F57" s="107">
        <v>90</v>
      </c>
      <c r="G57" s="107">
        <v>10</v>
      </c>
      <c r="H57" s="107">
        <v>8</v>
      </c>
      <c r="I57" s="107">
        <v>12</v>
      </c>
      <c r="J57" s="107">
        <v>160</v>
      </c>
      <c r="K57" s="98" t="s">
        <v>86</v>
      </c>
      <c r="L57" s="97"/>
    </row>
    <row r="58" spans="1:12" s="88" customFormat="1" ht="15" x14ac:dyDescent="0.25">
      <c r="A58" s="116"/>
      <c r="B58" s="83"/>
      <c r="C58" s="90"/>
      <c r="D58" s="95" t="s">
        <v>47</v>
      </c>
      <c r="E58" s="96" t="s">
        <v>87</v>
      </c>
      <c r="F58" s="107">
        <v>200</v>
      </c>
      <c r="G58" s="107">
        <v>7</v>
      </c>
      <c r="H58" s="107">
        <v>7</v>
      </c>
      <c r="I58" s="107">
        <v>38</v>
      </c>
      <c r="J58" s="107">
        <v>243</v>
      </c>
      <c r="K58" s="98" t="s">
        <v>88</v>
      </c>
      <c r="L58" s="97"/>
    </row>
    <row r="59" spans="1:12" s="88" customFormat="1" ht="15" x14ac:dyDescent="0.25">
      <c r="A59" s="116"/>
      <c r="B59" s="83"/>
      <c r="C59" s="90"/>
      <c r="D59" s="95" t="s">
        <v>50</v>
      </c>
      <c r="E59" s="96" t="s">
        <v>34</v>
      </c>
      <c r="F59" s="107">
        <v>33.700000000000003</v>
      </c>
      <c r="G59" s="107">
        <v>1.89</v>
      </c>
      <c r="H59" s="107">
        <v>0.51</v>
      </c>
      <c r="I59" s="107">
        <v>14</v>
      </c>
      <c r="J59" s="107">
        <v>68.150000000000006</v>
      </c>
      <c r="K59" s="98" t="s">
        <v>35</v>
      </c>
      <c r="L59" s="97"/>
    </row>
    <row r="60" spans="1:12" s="88" customFormat="1" ht="15" customHeight="1" x14ac:dyDescent="0.25">
      <c r="A60" s="116"/>
      <c r="B60" s="83"/>
      <c r="C60" s="90"/>
      <c r="D60" s="95" t="s">
        <v>51</v>
      </c>
      <c r="E60" s="96" t="s">
        <v>52</v>
      </c>
      <c r="F60" s="107">
        <v>17.5</v>
      </c>
      <c r="G60" s="107">
        <v>1</v>
      </c>
      <c r="H60" s="107">
        <v>0</v>
      </c>
      <c r="I60" s="107">
        <v>7</v>
      </c>
      <c r="J60" s="107">
        <v>32</v>
      </c>
      <c r="K60" s="98"/>
      <c r="L60" s="97"/>
    </row>
    <row r="61" spans="1:12" s="88" customFormat="1" ht="13.5" customHeight="1" x14ac:dyDescent="0.25">
      <c r="A61" s="116"/>
      <c r="B61" s="83"/>
      <c r="C61" s="90"/>
      <c r="D61" s="123" t="s">
        <v>53</v>
      </c>
      <c r="E61" s="96" t="s">
        <v>89</v>
      </c>
      <c r="F61" s="107">
        <v>200</v>
      </c>
      <c r="G61" s="107">
        <v>0</v>
      </c>
      <c r="H61" s="107">
        <v>0</v>
      </c>
      <c r="I61" s="107">
        <v>24</v>
      </c>
      <c r="J61" s="107">
        <v>96</v>
      </c>
      <c r="K61" s="98" t="s">
        <v>90</v>
      </c>
      <c r="L61" s="97"/>
    </row>
    <row r="62" spans="1:12" s="88" customFormat="1" ht="15" x14ac:dyDescent="0.25">
      <c r="A62" s="117"/>
      <c r="B62" s="100"/>
      <c r="C62" s="91"/>
      <c r="D62" s="101" t="s">
        <v>38</v>
      </c>
      <c r="E62" s="102"/>
      <c r="F62" s="108">
        <v>852</v>
      </c>
      <c r="G62" s="108">
        <f>SUM(G55:G61)</f>
        <v>29.89</v>
      </c>
      <c r="H62" s="108">
        <f>SUM(H55:H61)</f>
        <v>24.51</v>
      </c>
      <c r="I62" s="108">
        <f>SUM(I55:I61)</f>
        <v>125</v>
      </c>
      <c r="J62" s="108">
        <f>SUM(J55:J61)</f>
        <v>840.15</v>
      </c>
      <c r="K62" s="104"/>
      <c r="L62" s="103">
        <f>SUM(L55:L61)</f>
        <v>0</v>
      </c>
    </row>
    <row r="63" spans="1:12" s="88" customFormat="1" ht="15.75" customHeight="1" x14ac:dyDescent="0.2">
      <c r="A63" s="120">
        <f>A48</f>
        <v>1</v>
      </c>
      <c r="B63" s="121">
        <f>B48</f>
        <v>4</v>
      </c>
      <c r="C63" s="127" t="s">
        <v>56</v>
      </c>
      <c r="D63" s="127"/>
      <c r="E63" s="110"/>
      <c r="F63" s="111">
        <f>F54+F62</f>
        <v>1560</v>
      </c>
      <c r="G63" s="111">
        <f>G54+G62</f>
        <v>50.78</v>
      </c>
      <c r="H63" s="111">
        <f>H54+H62</f>
        <v>49.180000000000007</v>
      </c>
      <c r="I63" s="111">
        <f>I54+I62</f>
        <v>229.85</v>
      </c>
      <c r="J63" s="111">
        <f>J54+J62</f>
        <v>1565.1399999999999</v>
      </c>
      <c r="K63" s="112"/>
      <c r="L63" s="112">
        <f>L54+L62</f>
        <v>0</v>
      </c>
    </row>
    <row r="64" spans="1:12" s="88" customFormat="1" ht="15" x14ac:dyDescent="0.25">
      <c r="A64" s="113">
        <v>1</v>
      </c>
      <c r="B64" s="114">
        <v>5</v>
      </c>
      <c r="C64" s="50" t="s">
        <v>26</v>
      </c>
      <c r="D64" s="84" t="s">
        <v>28</v>
      </c>
      <c r="E64" s="85" t="s">
        <v>91</v>
      </c>
      <c r="F64" s="115">
        <v>210</v>
      </c>
      <c r="G64" s="115">
        <v>10.4</v>
      </c>
      <c r="H64" s="115">
        <v>9.01</v>
      </c>
      <c r="I64" s="115">
        <v>30</v>
      </c>
      <c r="J64" s="115">
        <v>242.69</v>
      </c>
      <c r="K64" s="87">
        <v>311</v>
      </c>
      <c r="L64" s="86"/>
    </row>
    <row r="65" spans="1:12" s="88" customFormat="1" ht="15" x14ac:dyDescent="0.25">
      <c r="A65" s="116"/>
      <c r="B65" s="83"/>
      <c r="C65" s="90"/>
      <c r="D65" s="124" t="s">
        <v>31</v>
      </c>
      <c r="E65" s="96" t="s">
        <v>32</v>
      </c>
      <c r="F65" s="107">
        <v>200</v>
      </c>
      <c r="G65" s="107">
        <v>4.0999999999999996</v>
      </c>
      <c r="H65" s="107">
        <v>6.2</v>
      </c>
      <c r="I65" s="107">
        <v>25.3</v>
      </c>
      <c r="J65" s="107">
        <v>173.4</v>
      </c>
      <c r="K65" s="98">
        <v>692</v>
      </c>
      <c r="L65" s="97"/>
    </row>
    <row r="66" spans="1:12" s="88" customFormat="1" ht="15" x14ac:dyDescent="0.25">
      <c r="A66" s="116"/>
      <c r="B66" s="83"/>
      <c r="C66" s="90"/>
      <c r="D66" s="95" t="s">
        <v>33</v>
      </c>
      <c r="E66" s="96" t="s">
        <v>34</v>
      </c>
      <c r="F66" s="107">
        <v>33.6</v>
      </c>
      <c r="G66" s="107">
        <v>2</v>
      </c>
      <c r="H66" s="107">
        <v>1</v>
      </c>
      <c r="I66" s="107">
        <v>14</v>
      </c>
      <c r="J66" s="107">
        <v>73</v>
      </c>
      <c r="K66" s="98" t="s">
        <v>35</v>
      </c>
      <c r="L66" s="97"/>
    </row>
    <row r="67" spans="1:12" s="88" customFormat="1" ht="15" x14ac:dyDescent="0.25">
      <c r="A67" s="116"/>
      <c r="B67" s="83"/>
      <c r="C67" s="90"/>
      <c r="D67" s="95" t="s">
        <v>36</v>
      </c>
      <c r="E67" s="96" t="s">
        <v>37</v>
      </c>
      <c r="F67" s="107">
        <v>100</v>
      </c>
      <c r="G67" s="107">
        <v>1</v>
      </c>
      <c r="H67" s="107">
        <v>0</v>
      </c>
      <c r="I67" s="107">
        <v>11</v>
      </c>
      <c r="J67" s="107">
        <v>48</v>
      </c>
      <c r="K67" s="98" t="s">
        <v>35</v>
      </c>
      <c r="L67" s="97"/>
    </row>
    <row r="68" spans="1:12" s="88" customFormat="1" ht="15" x14ac:dyDescent="0.25">
      <c r="A68" s="116"/>
      <c r="B68" s="83"/>
      <c r="C68" s="90"/>
      <c r="D68" s="95" t="s">
        <v>53</v>
      </c>
      <c r="E68" s="96" t="s">
        <v>81</v>
      </c>
      <c r="F68" s="107">
        <v>200</v>
      </c>
      <c r="G68" s="107">
        <v>0.5</v>
      </c>
      <c r="H68" s="107">
        <v>0.1</v>
      </c>
      <c r="I68" s="107">
        <v>10.1</v>
      </c>
      <c r="J68" s="107">
        <v>43.3</v>
      </c>
      <c r="K68" s="98" t="s">
        <v>35</v>
      </c>
      <c r="L68" s="97"/>
    </row>
    <row r="69" spans="1:12" s="88" customFormat="1" ht="15" x14ac:dyDescent="0.25">
      <c r="A69" s="117"/>
      <c r="B69" s="100"/>
      <c r="C69" s="91"/>
      <c r="D69" s="101" t="s">
        <v>38</v>
      </c>
      <c r="E69" s="102"/>
      <c r="F69" s="108">
        <f>SUM(F64:F68)</f>
        <v>743.6</v>
      </c>
      <c r="G69" s="108">
        <f>SUM(G64:G68)</f>
        <v>18</v>
      </c>
      <c r="H69" s="108">
        <f>SUM(H64:H68)</f>
        <v>16.310000000000002</v>
      </c>
      <c r="I69" s="108">
        <f>SUM(I64:I68)</f>
        <v>90.399999999999991</v>
      </c>
      <c r="J69" s="108">
        <f>SUM(J64:J68)</f>
        <v>580.39</v>
      </c>
      <c r="K69" s="104"/>
      <c r="L69" s="103">
        <f>SUM(L64:L68)</f>
        <v>0</v>
      </c>
    </row>
    <row r="70" spans="1:12" s="88" customFormat="1" ht="15" x14ac:dyDescent="0.25">
      <c r="A70" s="118">
        <f>A64</f>
        <v>1</v>
      </c>
      <c r="B70" s="119">
        <f>B64</f>
        <v>5</v>
      </c>
      <c r="C70" s="105" t="s">
        <v>39</v>
      </c>
      <c r="D70" s="95" t="s">
        <v>40</v>
      </c>
      <c r="E70" s="96" t="s">
        <v>92</v>
      </c>
      <c r="F70" s="107">
        <v>100</v>
      </c>
      <c r="G70" s="107">
        <v>6</v>
      </c>
      <c r="H70" s="107">
        <v>8</v>
      </c>
      <c r="I70" s="107">
        <v>26</v>
      </c>
      <c r="J70" s="107">
        <v>200</v>
      </c>
      <c r="K70" s="98" t="s">
        <v>93</v>
      </c>
      <c r="L70" s="97"/>
    </row>
    <row r="71" spans="1:12" s="88" customFormat="1" ht="15" x14ac:dyDescent="0.25">
      <c r="A71" s="116"/>
      <c r="B71" s="83"/>
      <c r="C71" s="90"/>
      <c r="D71" s="95" t="s">
        <v>41</v>
      </c>
      <c r="E71" s="96" t="s">
        <v>94</v>
      </c>
      <c r="F71" s="107">
        <v>210</v>
      </c>
      <c r="G71" s="107">
        <v>3</v>
      </c>
      <c r="H71" s="107">
        <v>5</v>
      </c>
      <c r="I71" s="107">
        <v>14</v>
      </c>
      <c r="J71" s="107">
        <v>113</v>
      </c>
      <c r="K71" s="98">
        <v>139</v>
      </c>
      <c r="L71" s="97"/>
    </row>
    <row r="72" spans="1:12" s="88" customFormat="1" ht="15" x14ac:dyDescent="0.25">
      <c r="A72" s="116"/>
      <c r="B72" s="83"/>
      <c r="C72" s="90"/>
      <c r="D72" s="95" t="s">
        <v>44</v>
      </c>
      <c r="E72" s="96" t="s">
        <v>95</v>
      </c>
      <c r="F72" s="107">
        <v>90</v>
      </c>
      <c r="G72" s="107">
        <v>9</v>
      </c>
      <c r="H72" s="107">
        <v>11</v>
      </c>
      <c r="I72" s="107">
        <v>30</v>
      </c>
      <c r="J72" s="107">
        <v>255</v>
      </c>
      <c r="K72" s="98">
        <v>451</v>
      </c>
      <c r="L72" s="97"/>
    </row>
    <row r="73" spans="1:12" s="88" customFormat="1" ht="15" x14ac:dyDescent="0.25">
      <c r="A73" s="116"/>
      <c r="B73" s="83"/>
      <c r="C73" s="90"/>
      <c r="D73" s="95" t="s">
        <v>47</v>
      </c>
      <c r="E73" s="96" t="s">
        <v>96</v>
      </c>
      <c r="F73" s="107">
        <v>150</v>
      </c>
      <c r="G73" s="107">
        <v>8</v>
      </c>
      <c r="H73" s="107">
        <v>10</v>
      </c>
      <c r="I73" s="107">
        <v>11</v>
      </c>
      <c r="J73" s="107">
        <v>166</v>
      </c>
      <c r="K73" s="98">
        <v>259</v>
      </c>
      <c r="L73" s="97"/>
    </row>
    <row r="74" spans="1:12" s="88" customFormat="1" ht="15" x14ac:dyDescent="0.25">
      <c r="A74" s="116"/>
      <c r="B74" s="83"/>
      <c r="C74" s="90"/>
      <c r="D74" s="95" t="s">
        <v>50</v>
      </c>
      <c r="E74" s="96" t="s">
        <v>34</v>
      </c>
      <c r="F74" s="107">
        <v>32.700000000000003</v>
      </c>
      <c r="G74" s="107">
        <v>2</v>
      </c>
      <c r="H74" s="107">
        <v>1</v>
      </c>
      <c r="I74" s="107">
        <v>13</v>
      </c>
      <c r="J74" s="107">
        <v>69</v>
      </c>
      <c r="K74" s="98" t="s">
        <v>35</v>
      </c>
      <c r="L74" s="97"/>
    </row>
    <row r="75" spans="1:12" s="88" customFormat="1" ht="15" x14ac:dyDescent="0.25">
      <c r="A75" s="116"/>
      <c r="B75" s="83"/>
      <c r="C75" s="90"/>
      <c r="D75" s="95" t="s">
        <v>51</v>
      </c>
      <c r="E75" s="96"/>
      <c r="F75" s="107"/>
      <c r="G75" s="107"/>
      <c r="H75" s="107"/>
      <c r="I75" s="107"/>
      <c r="J75" s="107"/>
      <c r="K75" s="98"/>
      <c r="L75" s="97"/>
    </row>
    <row r="76" spans="1:12" s="88" customFormat="1" ht="15" x14ac:dyDescent="0.25">
      <c r="A76" s="116"/>
      <c r="B76" s="83"/>
      <c r="C76" s="90"/>
      <c r="D76" s="95" t="s">
        <v>53</v>
      </c>
      <c r="E76" s="96" t="s">
        <v>97</v>
      </c>
      <c r="F76" s="107">
        <v>200</v>
      </c>
      <c r="G76" s="107">
        <v>0</v>
      </c>
      <c r="H76" s="107">
        <v>0</v>
      </c>
      <c r="I76" s="107">
        <v>22</v>
      </c>
      <c r="J76" s="107">
        <v>88</v>
      </c>
      <c r="K76" s="98" t="s">
        <v>98</v>
      </c>
      <c r="L76" s="97"/>
    </row>
    <row r="77" spans="1:12" s="88" customFormat="1" ht="15" x14ac:dyDescent="0.25">
      <c r="A77" s="117"/>
      <c r="B77" s="100"/>
      <c r="C77" s="91"/>
      <c r="D77" s="101" t="s">
        <v>38</v>
      </c>
      <c r="E77" s="102"/>
      <c r="F77" s="108">
        <f>SUM(F70:F76)</f>
        <v>782.7</v>
      </c>
      <c r="G77" s="108">
        <f>SUM(G70:G76)</f>
        <v>28</v>
      </c>
      <c r="H77" s="108">
        <f>SUM(H70:H76)</f>
        <v>35</v>
      </c>
      <c r="I77" s="108">
        <f>SUM(I70:I76)</f>
        <v>116</v>
      </c>
      <c r="J77" s="108">
        <f>SUM(J70:J76)</f>
        <v>891</v>
      </c>
      <c r="K77" s="104"/>
      <c r="L77" s="103">
        <f>SUM(L70:L76)</f>
        <v>0</v>
      </c>
    </row>
    <row r="78" spans="1:12" s="52" customFormat="1" ht="15.75" customHeight="1" x14ac:dyDescent="0.2">
      <c r="A78" s="76">
        <f>A64</f>
        <v>1</v>
      </c>
      <c r="B78" s="77">
        <f>B64</f>
        <v>5</v>
      </c>
      <c r="C78" s="128" t="s">
        <v>56</v>
      </c>
      <c r="D78" s="128"/>
      <c r="E78" s="67"/>
      <c r="F78" s="68">
        <v>1527</v>
      </c>
      <c r="G78" s="68">
        <f>G69+G77</f>
        <v>46</v>
      </c>
      <c r="H78" s="68">
        <f>H69+H77</f>
        <v>51.31</v>
      </c>
      <c r="I78" s="68">
        <f>I69+I77</f>
        <v>206.39999999999998</v>
      </c>
      <c r="J78" s="68">
        <f>J69+J77</f>
        <v>1471.3899999999999</v>
      </c>
      <c r="K78" s="69"/>
      <c r="L78" s="69">
        <f>L69+L77</f>
        <v>0</v>
      </c>
    </row>
    <row r="79" spans="1:12" s="52" customFormat="1" ht="15.75" customHeight="1" x14ac:dyDescent="0.25">
      <c r="A79" s="70">
        <v>1</v>
      </c>
      <c r="B79" s="71">
        <v>6</v>
      </c>
      <c r="C79" s="64" t="s">
        <v>26</v>
      </c>
      <c r="D79" s="55" t="s">
        <v>44</v>
      </c>
      <c r="E79" s="56" t="s">
        <v>99</v>
      </c>
      <c r="F79" s="65">
        <v>110</v>
      </c>
      <c r="G79" s="65">
        <v>14.2</v>
      </c>
      <c r="H79" s="65">
        <v>11.5</v>
      </c>
      <c r="I79" s="65">
        <v>27</v>
      </c>
      <c r="J79" s="65">
        <v>268.3</v>
      </c>
      <c r="K79" s="58">
        <v>377</v>
      </c>
      <c r="L79" s="57"/>
    </row>
    <row r="80" spans="1:12" s="52" customFormat="1" ht="15.75" customHeight="1" x14ac:dyDescent="0.25">
      <c r="A80" s="72"/>
      <c r="B80" s="51"/>
      <c r="C80" s="53"/>
      <c r="D80" s="55" t="s">
        <v>47</v>
      </c>
      <c r="E80" s="56" t="s">
        <v>100</v>
      </c>
      <c r="F80" s="65">
        <v>150</v>
      </c>
      <c r="G80" s="65">
        <v>1</v>
      </c>
      <c r="H80" s="65">
        <v>2</v>
      </c>
      <c r="I80" s="65">
        <v>18</v>
      </c>
      <c r="J80" s="65">
        <v>94</v>
      </c>
      <c r="K80" s="58">
        <v>520</v>
      </c>
      <c r="L80" s="57"/>
    </row>
    <row r="81" spans="1:12" s="52" customFormat="1" ht="15.75" customHeight="1" x14ac:dyDescent="0.25">
      <c r="A81" s="72"/>
      <c r="B81" s="51"/>
      <c r="C81" s="53"/>
      <c r="D81" s="55" t="s">
        <v>53</v>
      </c>
      <c r="E81" s="56" t="s">
        <v>101</v>
      </c>
      <c r="F81" s="65">
        <v>200</v>
      </c>
      <c r="G81" s="65">
        <v>0</v>
      </c>
      <c r="H81" s="65">
        <v>0</v>
      </c>
      <c r="I81" s="65">
        <v>9.1</v>
      </c>
      <c r="J81" s="65">
        <v>36.4</v>
      </c>
      <c r="K81" s="58">
        <v>685</v>
      </c>
      <c r="L81" s="57"/>
    </row>
    <row r="82" spans="1:12" s="52" customFormat="1" ht="15" customHeight="1" x14ac:dyDescent="0.25">
      <c r="A82" s="72"/>
      <c r="B82" s="51"/>
      <c r="C82" s="53"/>
      <c r="D82" s="55" t="s">
        <v>50</v>
      </c>
      <c r="E82" s="56" t="s">
        <v>34</v>
      </c>
      <c r="F82" s="65">
        <v>33.299999999999997</v>
      </c>
      <c r="G82" s="65">
        <v>2</v>
      </c>
      <c r="H82" s="65">
        <v>1</v>
      </c>
      <c r="I82" s="65">
        <v>14</v>
      </c>
      <c r="J82" s="65">
        <v>73</v>
      </c>
      <c r="K82" s="58" t="s">
        <v>35</v>
      </c>
      <c r="L82" s="57"/>
    </row>
    <row r="83" spans="1:12" s="52" customFormat="1" ht="15" customHeight="1" x14ac:dyDescent="0.25">
      <c r="A83" s="73"/>
      <c r="B83" s="59"/>
      <c r="C83" s="53"/>
      <c r="D83" s="60" t="s">
        <v>38</v>
      </c>
      <c r="E83" s="61"/>
      <c r="F83" s="66">
        <f>SUM(F79:F82)</f>
        <v>493.3</v>
      </c>
      <c r="G83" s="66">
        <f>SUM(G79:G82)</f>
        <v>17.2</v>
      </c>
      <c r="H83" s="66">
        <f>SUM(H79:H82)</f>
        <v>14.5</v>
      </c>
      <c r="I83" s="66">
        <f>SUM(I79:I82)</f>
        <v>68.099999999999994</v>
      </c>
      <c r="J83" s="66">
        <f>SUM(J79:J82)</f>
        <v>471.7</v>
      </c>
      <c r="K83" s="62"/>
      <c r="L83" s="62">
        <f>SUM(L79:L82)</f>
        <v>0</v>
      </c>
    </row>
    <row r="84" spans="1:12" s="52" customFormat="1" ht="15" customHeight="1" x14ac:dyDescent="0.25">
      <c r="A84" s="74">
        <f>A79</f>
        <v>1</v>
      </c>
      <c r="B84" s="75">
        <f>B79</f>
        <v>6</v>
      </c>
      <c r="C84" s="64" t="s">
        <v>39</v>
      </c>
      <c r="D84" s="55" t="s">
        <v>40</v>
      </c>
      <c r="E84" s="56"/>
      <c r="F84" s="65"/>
      <c r="G84" s="65"/>
      <c r="H84" s="65"/>
      <c r="I84" s="65"/>
      <c r="J84" s="65"/>
      <c r="K84" s="58"/>
      <c r="L84" s="57"/>
    </row>
    <row r="85" spans="1:12" s="52" customFormat="1" ht="15" customHeight="1" x14ac:dyDescent="0.25">
      <c r="A85" s="72"/>
      <c r="B85" s="51"/>
      <c r="C85" s="53"/>
      <c r="D85" s="55" t="s">
        <v>41</v>
      </c>
      <c r="E85" s="56" t="s">
        <v>102</v>
      </c>
      <c r="F85" s="65">
        <v>215</v>
      </c>
      <c r="G85" s="65">
        <v>3.5</v>
      </c>
      <c r="H85" s="65">
        <v>3.4</v>
      </c>
      <c r="I85" s="65">
        <v>24.1</v>
      </c>
      <c r="J85" s="65">
        <v>141</v>
      </c>
      <c r="K85" s="58">
        <v>133</v>
      </c>
      <c r="L85" s="57"/>
    </row>
    <row r="86" spans="1:12" s="52" customFormat="1" ht="15" customHeight="1" x14ac:dyDescent="0.25">
      <c r="A86" s="72"/>
      <c r="B86" s="51"/>
      <c r="C86" s="53"/>
      <c r="D86" s="55" t="s">
        <v>44</v>
      </c>
      <c r="E86" s="56" t="s">
        <v>103</v>
      </c>
      <c r="F86" s="65">
        <v>100</v>
      </c>
      <c r="G86" s="65">
        <v>11.07</v>
      </c>
      <c r="H86" s="65">
        <v>15.75</v>
      </c>
      <c r="I86" s="65">
        <v>24.3</v>
      </c>
      <c r="J86" s="65">
        <v>283.23</v>
      </c>
      <c r="K86" s="58" t="s">
        <v>104</v>
      </c>
      <c r="L86" s="57"/>
    </row>
    <row r="87" spans="1:12" s="52" customFormat="1" ht="15" customHeight="1" x14ac:dyDescent="0.25">
      <c r="A87" s="72"/>
      <c r="B87" s="51"/>
      <c r="C87" s="53"/>
      <c r="D87" s="55" t="s">
        <v>47</v>
      </c>
      <c r="E87" s="56" t="s">
        <v>105</v>
      </c>
      <c r="F87" s="65">
        <v>180</v>
      </c>
      <c r="G87" s="65">
        <v>6</v>
      </c>
      <c r="H87" s="65">
        <v>5</v>
      </c>
      <c r="I87" s="65">
        <v>28</v>
      </c>
      <c r="J87" s="65">
        <v>181</v>
      </c>
      <c r="K87" s="58" t="s">
        <v>106</v>
      </c>
      <c r="L87" s="57"/>
    </row>
    <row r="88" spans="1:12" s="52" customFormat="1" ht="15" customHeight="1" x14ac:dyDescent="0.25">
      <c r="A88" s="72"/>
      <c r="B88" s="51"/>
      <c r="C88" s="53"/>
      <c r="D88" s="55" t="s">
        <v>53</v>
      </c>
      <c r="E88" s="56" t="s">
        <v>107</v>
      </c>
      <c r="F88" s="65">
        <v>200</v>
      </c>
      <c r="G88" s="65">
        <v>0.3</v>
      </c>
      <c r="H88" s="65">
        <v>0.1</v>
      </c>
      <c r="I88" s="65">
        <v>8.4</v>
      </c>
      <c r="J88" s="65">
        <v>35.700000000000003</v>
      </c>
      <c r="K88" s="58" t="s">
        <v>108</v>
      </c>
      <c r="L88" s="57"/>
    </row>
    <row r="89" spans="1:12" s="52" customFormat="1" ht="15" customHeight="1" x14ac:dyDescent="0.25">
      <c r="A89" s="72"/>
      <c r="B89" s="51"/>
      <c r="C89" s="53"/>
      <c r="D89" s="55" t="s">
        <v>50</v>
      </c>
      <c r="E89" s="56" t="s">
        <v>34</v>
      </c>
      <c r="F89" s="65">
        <v>33.700000000000003</v>
      </c>
      <c r="G89" s="65">
        <v>2.08</v>
      </c>
      <c r="H89" s="65">
        <v>0.56000000000000005</v>
      </c>
      <c r="I89" s="65">
        <v>13.7</v>
      </c>
      <c r="J89" s="65">
        <v>68.16</v>
      </c>
      <c r="K89" s="58" t="s">
        <v>35</v>
      </c>
      <c r="L89" s="57"/>
    </row>
    <row r="90" spans="1:12" s="52" customFormat="1" ht="15.75" customHeight="1" x14ac:dyDescent="0.25">
      <c r="A90" s="72"/>
      <c r="B90" s="51"/>
      <c r="C90" s="53"/>
      <c r="D90" s="55" t="s">
        <v>51</v>
      </c>
      <c r="E90" s="56" t="s">
        <v>52</v>
      </c>
      <c r="F90" s="65">
        <v>32.9</v>
      </c>
      <c r="G90" s="65">
        <v>2</v>
      </c>
      <c r="H90" s="65">
        <v>1</v>
      </c>
      <c r="I90" s="65">
        <v>14</v>
      </c>
      <c r="J90" s="65">
        <v>73</v>
      </c>
      <c r="K90" s="58" t="s">
        <v>35</v>
      </c>
      <c r="L90" s="57"/>
    </row>
    <row r="91" spans="1:12" s="52" customFormat="1" ht="15.75" customHeight="1" x14ac:dyDescent="0.25">
      <c r="A91" s="73"/>
      <c r="B91" s="59"/>
      <c r="C91" s="54"/>
      <c r="D91" s="60" t="s">
        <v>38</v>
      </c>
      <c r="E91" s="61"/>
      <c r="F91" s="66">
        <f>SUM(F84:F90)</f>
        <v>761.6</v>
      </c>
      <c r="G91" s="66">
        <f>SUM(G84:G90)</f>
        <v>24.950000000000003</v>
      </c>
      <c r="H91" s="66">
        <f>SUM(H84:H90)</f>
        <v>25.81</v>
      </c>
      <c r="I91" s="66">
        <f>SUM(I84:I90)</f>
        <v>112.50000000000001</v>
      </c>
      <c r="J91" s="66">
        <f>SUM(J84:J90)</f>
        <v>782.09</v>
      </c>
      <c r="K91" s="63"/>
      <c r="L91" s="62">
        <f>SUM(L84:L90)</f>
        <v>0</v>
      </c>
    </row>
    <row r="92" spans="1:12" s="52" customFormat="1" ht="15.75" customHeight="1" x14ac:dyDescent="0.2">
      <c r="A92" s="76">
        <f>A79</f>
        <v>1</v>
      </c>
      <c r="B92" s="77">
        <f>B79</f>
        <v>6</v>
      </c>
      <c r="C92" s="128" t="s">
        <v>56</v>
      </c>
      <c r="D92" s="128"/>
      <c r="E92" s="67"/>
      <c r="F92" s="68">
        <f>F83+F91</f>
        <v>1254.9000000000001</v>
      </c>
      <c r="G92" s="68">
        <f>G83+G91</f>
        <v>42.150000000000006</v>
      </c>
      <c r="H92" s="68">
        <f>H83+H91</f>
        <v>40.31</v>
      </c>
      <c r="I92" s="68">
        <f>I83+I91</f>
        <v>180.60000000000002</v>
      </c>
      <c r="J92" s="68">
        <f>J83+J91</f>
        <v>1253.79</v>
      </c>
      <c r="K92" s="69"/>
      <c r="L92" s="69">
        <f>L91</f>
        <v>0</v>
      </c>
    </row>
    <row r="93" spans="1:12" s="88" customFormat="1" ht="15" x14ac:dyDescent="0.25">
      <c r="A93" s="82">
        <v>2</v>
      </c>
      <c r="B93" s="83">
        <v>1</v>
      </c>
      <c r="C93" s="50" t="s">
        <v>26</v>
      </c>
      <c r="D93" s="84"/>
      <c r="E93" s="85"/>
      <c r="F93" s="86"/>
      <c r="G93" s="86"/>
      <c r="H93" s="86"/>
      <c r="I93" s="86"/>
      <c r="J93" s="86"/>
      <c r="K93" s="87"/>
      <c r="L93" s="86"/>
    </row>
    <row r="94" spans="1:12" s="88" customFormat="1" ht="15.75" x14ac:dyDescent="0.25">
      <c r="A94" s="116"/>
      <c r="B94" s="89"/>
      <c r="C94" s="90"/>
      <c r="D94" s="91" t="s">
        <v>28</v>
      </c>
      <c r="E94" s="92" t="s">
        <v>109</v>
      </c>
      <c r="F94" s="122">
        <v>215</v>
      </c>
      <c r="G94" s="122">
        <v>5.2</v>
      </c>
      <c r="H94" s="122">
        <v>9.4</v>
      </c>
      <c r="I94" s="122">
        <v>24.4</v>
      </c>
      <c r="J94" s="122">
        <v>203</v>
      </c>
      <c r="K94" s="94">
        <v>302</v>
      </c>
      <c r="L94" s="93"/>
    </row>
    <row r="95" spans="1:12" s="88" customFormat="1" ht="15" x14ac:dyDescent="0.25">
      <c r="A95" s="116"/>
      <c r="B95" s="83"/>
      <c r="C95" s="90"/>
      <c r="D95" s="95" t="s">
        <v>31</v>
      </c>
      <c r="E95" s="96" t="s">
        <v>71</v>
      </c>
      <c r="F95" s="107">
        <v>200</v>
      </c>
      <c r="G95" s="107">
        <v>5.8</v>
      </c>
      <c r="H95" s="107">
        <v>5.8</v>
      </c>
      <c r="I95" s="107">
        <v>34.4</v>
      </c>
      <c r="J95" s="107">
        <v>213</v>
      </c>
      <c r="K95" s="98">
        <v>693</v>
      </c>
      <c r="L95" s="97"/>
    </row>
    <row r="96" spans="1:12" s="88" customFormat="1" ht="15" x14ac:dyDescent="0.25">
      <c r="A96" s="116"/>
      <c r="B96" s="83"/>
      <c r="C96" s="90"/>
      <c r="D96" s="95" t="s">
        <v>33</v>
      </c>
      <c r="E96" s="96" t="s">
        <v>34</v>
      </c>
      <c r="F96" s="107">
        <v>16.899999999999999</v>
      </c>
      <c r="G96" s="107">
        <v>1</v>
      </c>
      <c r="H96" s="107">
        <v>0</v>
      </c>
      <c r="I96" s="107">
        <v>6</v>
      </c>
      <c r="J96" s="107">
        <v>28</v>
      </c>
      <c r="K96" s="98" t="s">
        <v>35</v>
      </c>
      <c r="L96" s="97"/>
    </row>
    <row r="97" spans="1:12" s="88" customFormat="1" ht="15" x14ac:dyDescent="0.25">
      <c r="A97" s="116"/>
      <c r="B97" s="83"/>
      <c r="C97" s="90"/>
      <c r="D97" s="95" t="s">
        <v>36</v>
      </c>
      <c r="E97" s="96" t="s">
        <v>37</v>
      </c>
      <c r="F97" s="107">
        <v>100</v>
      </c>
      <c r="G97" s="107">
        <v>3.7</v>
      </c>
      <c r="H97" s="107">
        <v>1.56</v>
      </c>
      <c r="I97" s="107">
        <v>13.74</v>
      </c>
      <c r="J97" s="107">
        <v>83.8</v>
      </c>
      <c r="K97" s="98" t="s">
        <v>35</v>
      </c>
      <c r="L97" s="97"/>
    </row>
    <row r="98" spans="1:12" s="88" customFormat="1" ht="15" x14ac:dyDescent="0.25">
      <c r="A98" s="99"/>
      <c r="B98" s="100"/>
      <c r="C98" s="91"/>
      <c r="D98" s="101" t="s">
        <v>38</v>
      </c>
      <c r="E98" s="102"/>
      <c r="F98" s="108">
        <f>SUM(F93:F97)</f>
        <v>531.9</v>
      </c>
      <c r="G98" s="108">
        <f>SUM(G93:G97)</f>
        <v>15.7</v>
      </c>
      <c r="H98" s="108">
        <f>SUM(H93:H97)</f>
        <v>16.759999999999998</v>
      </c>
      <c r="I98" s="108">
        <f>SUM(I93:I97)</f>
        <v>78.539999999999992</v>
      </c>
      <c r="J98" s="108">
        <f>SUM(J93:J97)</f>
        <v>527.79999999999995</v>
      </c>
      <c r="K98" s="104"/>
      <c r="L98" s="103">
        <f>SUM(L93:L97)</f>
        <v>0</v>
      </c>
    </row>
    <row r="99" spans="1:12" s="88" customFormat="1" ht="15" x14ac:dyDescent="0.25">
      <c r="A99" s="119">
        <f>A93</f>
        <v>2</v>
      </c>
      <c r="B99" s="119">
        <f>B93</f>
        <v>1</v>
      </c>
      <c r="C99" s="105" t="s">
        <v>39</v>
      </c>
      <c r="D99" s="95" t="s">
        <v>40</v>
      </c>
      <c r="E99" s="96"/>
      <c r="F99" s="107"/>
      <c r="G99" s="107"/>
      <c r="H99" s="107"/>
      <c r="I99" s="107"/>
      <c r="J99" s="107"/>
      <c r="K99" s="98"/>
      <c r="L99" s="97"/>
    </row>
    <row r="100" spans="1:12" s="88" customFormat="1" ht="15" x14ac:dyDescent="0.25">
      <c r="A100" s="116"/>
      <c r="B100" s="83"/>
      <c r="C100" s="90"/>
      <c r="D100" s="95" t="s">
        <v>41</v>
      </c>
      <c r="E100" s="96" t="s">
        <v>110</v>
      </c>
      <c r="F100" s="107">
        <v>205</v>
      </c>
      <c r="G100" s="107">
        <v>3</v>
      </c>
      <c r="H100" s="107">
        <v>4</v>
      </c>
      <c r="I100" s="107">
        <v>18</v>
      </c>
      <c r="J100" s="107">
        <v>120</v>
      </c>
      <c r="K100" s="98">
        <v>132</v>
      </c>
      <c r="L100" s="97"/>
    </row>
    <row r="101" spans="1:12" s="88" customFormat="1" ht="15" x14ac:dyDescent="0.25">
      <c r="A101" s="116"/>
      <c r="B101" s="83"/>
      <c r="C101" s="90"/>
      <c r="D101" s="95" t="s">
        <v>44</v>
      </c>
      <c r="E101" s="96" t="s">
        <v>111</v>
      </c>
      <c r="F101" s="107">
        <v>100</v>
      </c>
      <c r="G101" s="107">
        <v>17</v>
      </c>
      <c r="H101" s="107">
        <v>18</v>
      </c>
      <c r="I101" s="107">
        <v>14</v>
      </c>
      <c r="J101" s="107">
        <v>286</v>
      </c>
      <c r="K101" s="98" t="s">
        <v>112</v>
      </c>
      <c r="L101" s="97"/>
    </row>
    <row r="102" spans="1:12" s="88" customFormat="1" ht="15" x14ac:dyDescent="0.25">
      <c r="A102" s="116"/>
      <c r="B102" s="83"/>
      <c r="C102" s="90"/>
      <c r="D102" s="95" t="s">
        <v>47</v>
      </c>
      <c r="E102" s="96" t="s">
        <v>48</v>
      </c>
      <c r="F102" s="107">
        <v>180</v>
      </c>
      <c r="G102" s="107">
        <v>6</v>
      </c>
      <c r="H102" s="107">
        <v>4</v>
      </c>
      <c r="I102" s="107">
        <v>38</v>
      </c>
      <c r="J102" s="107">
        <v>212</v>
      </c>
      <c r="K102" s="98">
        <v>516</v>
      </c>
      <c r="L102" s="97"/>
    </row>
    <row r="103" spans="1:12" s="88" customFormat="1" ht="15" x14ac:dyDescent="0.25">
      <c r="A103" s="116"/>
      <c r="B103" s="83"/>
      <c r="C103" s="90"/>
      <c r="D103" s="95" t="s">
        <v>50</v>
      </c>
      <c r="E103" s="96" t="s">
        <v>34</v>
      </c>
      <c r="F103" s="107">
        <v>19.8</v>
      </c>
      <c r="G103" s="107">
        <v>1</v>
      </c>
      <c r="H103" s="107">
        <v>0</v>
      </c>
      <c r="I103" s="107">
        <v>8</v>
      </c>
      <c r="J103" s="107">
        <v>36</v>
      </c>
      <c r="K103" s="98" t="s">
        <v>35</v>
      </c>
      <c r="L103" s="97"/>
    </row>
    <row r="104" spans="1:12" s="88" customFormat="1" ht="15" x14ac:dyDescent="0.25">
      <c r="A104" s="116"/>
      <c r="B104" s="83"/>
      <c r="C104" s="90"/>
      <c r="D104" s="95" t="s">
        <v>51</v>
      </c>
      <c r="E104" s="96" t="s">
        <v>52</v>
      </c>
      <c r="F104" s="107">
        <v>16.899999999999999</v>
      </c>
      <c r="G104" s="107">
        <v>1</v>
      </c>
      <c r="H104" s="107">
        <v>0</v>
      </c>
      <c r="I104" s="107">
        <v>6</v>
      </c>
      <c r="J104" s="107">
        <v>28</v>
      </c>
      <c r="K104" s="98" t="s">
        <v>35</v>
      </c>
      <c r="L104" s="97"/>
    </row>
    <row r="105" spans="1:12" s="88" customFormat="1" ht="25.5" x14ac:dyDescent="0.25">
      <c r="A105" s="116"/>
      <c r="B105" s="83"/>
      <c r="C105" s="90"/>
      <c r="D105" s="95" t="s">
        <v>53</v>
      </c>
      <c r="E105" s="96" t="s">
        <v>54</v>
      </c>
      <c r="F105" s="107">
        <v>200</v>
      </c>
      <c r="G105" s="107">
        <v>0</v>
      </c>
      <c r="H105" s="107">
        <v>0</v>
      </c>
      <c r="I105" s="107">
        <v>19</v>
      </c>
      <c r="J105" s="107">
        <v>76</v>
      </c>
      <c r="K105" s="98" t="s">
        <v>55</v>
      </c>
      <c r="L105" s="97"/>
    </row>
    <row r="106" spans="1:12" s="88" customFormat="1" ht="15" x14ac:dyDescent="0.25">
      <c r="A106" s="117"/>
      <c r="B106" s="100"/>
      <c r="C106" s="91"/>
      <c r="D106" s="101" t="s">
        <v>38</v>
      </c>
      <c r="E106" s="102"/>
      <c r="F106" s="108">
        <f>SUM(F99:F105)</f>
        <v>721.7</v>
      </c>
      <c r="G106" s="108">
        <f>SUM(G99:G105)</f>
        <v>28</v>
      </c>
      <c r="H106" s="108">
        <f>SUM(H99:H105)</f>
        <v>26</v>
      </c>
      <c r="I106" s="108">
        <f>SUM(I99:I105)</f>
        <v>103</v>
      </c>
      <c r="J106" s="108">
        <f>SUM(J99:J105)</f>
        <v>758</v>
      </c>
      <c r="K106" s="104"/>
      <c r="L106" s="103">
        <f>SUM(L99:L105)</f>
        <v>0</v>
      </c>
    </row>
    <row r="107" spans="1:12" s="88" customFormat="1" ht="15.75" customHeight="1" x14ac:dyDescent="0.2">
      <c r="A107" s="120">
        <f>A93</f>
        <v>2</v>
      </c>
      <c r="B107" s="121">
        <f>B93</f>
        <v>1</v>
      </c>
      <c r="C107" s="127" t="s">
        <v>56</v>
      </c>
      <c r="D107" s="127"/>
      <c r="E107" s="110"/>
      <c r="F107" s="111">
        <f>F98+F106</f>
        <v>1253.5999999999999</v>
      </c>
      <c r="G107" s="111">
        <f>G98+G106</f>
        <v>43.7</v>
      </c>
      <c r="H107" s="111">
        <f>H98+H106</f>
        <v>42.76</v>
      </c>
      <c r="I107" s="111">
        <f>I98+I106</f>
        <v>181.54</v>
      </c>
      <c r="J107" s="111">
        <f>J98+J106</f>
        <v>1285.8</v>
      </c>
      <c r="K107" s="112"/>
      <c r="L107" s="112">
        <f>L98+L106</f>
        <v>0</v>
      </c>
    </row>
    <row r="108" spans="1:12" s="88" customFormat="1" ht="15" x14ac:dyDescent="0.25">
      <c r="A108" s="113">
        <v>2</v>
      </c>
      <c r="B108" s="114">
        <v>2</v>
      </c>
      <c r="C108" s="50" t="s">
        <v>26</v>
      </c>
      <c r="D108" s="84" t="s">
        <v>28</v>
      </c>
      <c r="E108" s="85" t="s">
        <v>113</v>
      </c>
      <c r="F108" s="115">
        <v>320</v>
      </c>
      <c r="G108" s="115">
        <v>20</v>
      </c>
      <c r="H108" s="115">
        <v>20</v>
      </c>
      <c r="I108" s="115">
        <v>60</v>
      </c>
      <c r="J108" s="115">
        <v>500</v>
      </c>
      <c r="K108" s="87" t="s">
        <v>114</v>
      </c>
      <c r="L108" s="86"/>
    </row>
    <row r="109" spans="1:12" s="88" customFormat="1" ht="15" x14ac:dyDescent="0.25">
      <c r="A109" s="82"/>
      <c r="B109" s="83"/>
      <c r="C109" s="90"/>
      <c r="D109" s="95" t="s">
        <v>31</v>
      </c>
      <c r="E109" s="96" t="s">
        <v>101</v>
      </c>
      <c r="F109" s="107">
        <v>200</v>
      </c>
      <c r="G109" s="107">
        <v>0.2</v>
      </c>
      <c r="H109" s="107">
        <v>0</v>
      </c>
      <c r="I109" s="107">
        <v>14</v>
      </c>
      <c r="J109" s="107">
        <v>56.8</v>
      </c>
      <c r="K109" s="98">
        <v>685</v>
      </c>
      <c r="L109" s="97"/>
    </row>
    <row r="110" spans="1:12" s="88" customFormat="1" ht="15" x14ac:dyDescent="0.25">
      <c r="A110" s="82"/>
      <c r="B110" s="83"/>
      <c r="C110" s="90"/>
      <c r="D110" s="95" t="s">
        <v>33</v>
      </c>
      <c r="E110" s="96" t="s">
        <v>34</v>
      </c>
      <c r="F110" s="107">
        <v>30.1</v>
      </c>
      <c r="G110" s="107">
        <v>2.02</v>
      </c>
      <c r="H110" s="107">
        <v>0</v>
      </c>
      <c r="I110" s="107">
        <v>13.28</v>
      </c>
      <c r="J110" s="107">
        <v>61.2</v>
      </c>
      <c r="K110" s="98" t="s">
        <v>35</v>
      </c>
      <c r="L110" s="97"/>
    </row>
    <row r="111" spans="1:12" s="88" customFormat="1" ht="15" x14ac:dyDescent="0.25">
      <c r="A111" s="117"/>
      <c r="B111" s="100"/>
      <c r="C111" s="91"/>
      <c r="D111" s="101" t="s">
        <v>38</v>
      </c>
      <c r="E111" s="102"/>
      <c r="F111" s="108">
        <f>SUM(F108:F110)</f>
        <v>550.1</v>
      </c>
      <c r="G111" s="108">
        <f>SUM(G108:G110)</f>
        <v>22.22</v>
      </c>
      <c r="H111" s="108">
        <f>SUM(H108:H110)</f>
        <v>20</v>
      </c>
      <c r="I111" s="108">
        <f>SUM(I108:I110)</f>
        <v>87.28</v>
      </c>
      <c r="J111" s="108">
        <f>SUM(J108:J110)</f>
        <v>618</v>
      </c>
      <c r="K111" s="104"/>
      <c r="L111" s="103">
        <f>SUM(L108:L110)</f>
        <v>0</v>
      </c>
    </row>
    <row r="112" spans="1:12" s="88" customFormat="1" ht="25.5" x14ac:dyDescent="0.25">
      <c r="A112" s="118">
        <f>A108</f>
        <v>2</v>
      </c>
      <c r="B112" s="119">
        <f>B108</f>
        <v>2</v>
      </c>
      <c r="C112" s="90" t="s">
        <v>39</v>
      </c>
      <c r="D112" s="95" t="s">
        <v>40</v>
      </c>
      <c r="E112" s="96" t="s">
        <v>62</v>
      </c>
      <c r="F112" s="107">
        <v>70</v>
      </c>
      <c r="G112" s="107">
        <v>0</v>
      </c>
      <c r="H112" s="107">
        <v>4</v>
      </c>
      <c r="I112" s="107">
        <v>8</v>
      </c>
      <c r="J112" s="107">
        <v>68</v>
      </c>
      <c r="K112" s="98">
        <v>19</v>
      </c>
      <c r="L112" s="97"/>
    </row>
    <row r="113" spans="1:12" s="88" customFormat="1" ht="15" x14ac:dyDescent="0.25">
      <c r="A113" s="82"/>
      <c r="B113" s="83"/>
      <c r="C113" s="90"/>
      <c r="D113" s="95" t="s">
        <v>41</v>
      </c>
      <c r="E113" s="96" t="s">
        <v>115</v>
      </c>
      <c r="F113" s="107">
        <v>205</v>
      </c>
      <c r="G113" s="107">
        <v>1</v>
      </c>
      <c r="H113" s="107">
        <v>4</v>
      </c>
      <c r="I113" s="107">
        <v>25</v>
      </c>
      <c r="J113" s="107">
        <v>140</v>
      </c>
      <c r="K113" s="98" t="s">
        <v>116</v>
      </c>
      <c r="L113" s="97"/>
    </row>
    <row r="114" spans="1:12" s="88" customFormat="1" ht="15" x14ac:dyDescent="0.25">
      <c r="A114" s="82"/>
      <c r="B114" s="83"/>
      <c r="C114" s="90"/>
      <c r="D114" s="95" t="s">
        <v>44</v>
      </c>
      <c r="E114" s="96" t="s">
        <v>117</v>
      </c>
      <c r="F114" s="107">
        <v>100</v>
      </c>
      <c r="G114" s="107">
        <v>13</v>
      </c>
      <c r="H114" s="107">
        <v>10</v>
      </c>
      <c r="I114" s="107">
        <v>15</v>
      </c>
      <c r="J114" s="107">
        <v>202</v>
      </c>
      <c r="K114" s="98" t="s">
        <v>118</v>
      </c>
      <c r="L114" s="97"/>
    </row>
    <row r="115" spans="1:12" s="88" customFormat="1" ht="14.25" customHeight="1" x14ac:dyDescent="0.25">
      <c r="A115" s="82"/>
      <c r="B115" s="83"/>
      <c r="C115" s="90"/>
      <c r="D115" s="95" t="s">
        <v>47</v>
      </c>
      <c r="E115" s="96" t="s">
        <v>119</v>
      </c>
      <c r="F115" s="107">
        <v>150</v>
      </c>
      <c r="G115" s="107">
        <v>15</v>
      </c>
      <c r="H115" s="107">
        <v>9</v>
      </c>
      <c r="I115" s="107">
        <v>10</v>
      </c>
      <c r="J115" s="107">
        <v>181</v>
      </c>
      <c r="K115" s="98">
        <v>508</v>
      </c>
      <c r="L115" s="97"/>
    </row>
    <row r="116" spans="1:12" s="88" customFormat="1" ht="15" x14ac:dyDescent="0.25">
      <c r="A116" s="82"/>
      <c r="B116" s="83"/>
      <c r="C116" s="90"/>
      <c r="D116" s="95" t="s">
        <v>50</v>
      </c>
      <c r="E116" s="96" t="s">
        <v>34</v>
      </c>
      <c r="F116" s="107">
        <v>28.8</v>
      </c>
      <c r="G116" s="107">
        <v>1</v>
      </c>
      <c r="H116" s="107">
        <v>0</v>
      </c>
      <c r="I116" s="107">
        <v>9</v>
      </c>
      <c r="J116" s="107">
        <v>40</v>
      </c>
      <c r="K116" s="98" t="s">
        <v>35</v>
      </c>
      <c r="L116" s="97"/>
    </row>
    <row r="117" spans="1:12" s="88" customFormat="1" ht="15" x14ac:dyDescent="0.25">
      <c r="A117" s="82"/>
      <c r="B117" s="83"/>
      <c r="C117" s="90"/>
      <c r="D117" s="95" t="s">
        <v>51</v>
      </c>
      <c r="E117" s="96" t="s">
        <v>52</v>
      </c>
      <c r="F117" s="107">
        <v>16.899999999999999</v>
      </c>
      <c r="G117" s="107">
        <v>2</v>
      </c>
      <c r="H117" s="107">
        <v>0</v>
      </c>
      <c r="I117" s="107">
        <v>11</v>
      </c>
      <c r="J117" s="107">
        <v>52</v>
      </c>
      <c r="K117" s="98" t="s">
        <v>35</v>
      </c>
      <c r="L117" s="97"/>
    </row>
    <row r="118" spans="1:12" s="88" customFormat="1" ht="15" x14ac:dyDescent="0.25">
      <c r="A118" s="82"/>
      <c r="B118" s="83"/>
      <c r="C118" s="90"/>
      <c r="D118" s="95" t="s">
        <v>53</v>
      </c>
      <c r="E118" s="96" t="s">
        <v>120</v>
      </c>
      <c r="F118" s="97">
        <v>200</v>
      </c>
      <c r="G118" s="97">
        <v>0</v>
      </c>
      <c r="H118" s="97">
        <v>0</v>
      </c>
      <c r="I118" s="97">
        <v>8</v>
      </c>
      <c r="J118" s="97">
        <v>35</v>
      </c>
      <c r="K118" s="98" t="s">
        <v>108</v>
      </c>
      <c r="L118" s="97"/>
    </row>
    <row r="119" spans="1:12" s="88" customFormat="1" ht="15" x14ac:dyDescent="0.25">
      <c r="A119" s="99"/>
      <c r="B119" s="100"/>
      <c r="C119" s="91"/>
      <c r="D119" s="101" t="s">
        <v>38</v>
      </c>
      <c r="E119" s="102"/>
      <c r="F119" s="108">
        <f>SUM(F112:F118)</f>
        <v>770.69999999999993</v>
      </c>
      <c r="G119" s="108">
        <f>SUM(G112:G118)</f>
        <v>32</v>
      </c>
      <c r="H119" s="108">
        <f>SUM(H112:H118)</f>
        <v>27</v>
      </c>
      <c r="I119" s="108">
        <f>SUM(I112:I118)</f>
        <v>86</v>
      </c>
      <c r="J119" s="108">
        <f>SUM(J112:J118)</f>
        <v>718</v>
      </c>
      <c r="K119" s="104"/>
      <c r="L119" s="103">
        <f>SUM(L112:L118)</f>
        <v>0</v>
      </c>
    </row>
    <row r="120" spans="1:12" s="88" customFormat="1" ht="15.75" customHeight="1" x14ac:dyDescent="0.2">
      <c r="A120" s="109">
        <f>A108</f>
        <v>2</v>
      </c>
      <c r="B120" s="109">
        <f>B108</f>
        <v>2</v>
      </c>
      <c r="C120" s="127" t="s">
        <v>56</v>
      </c>
      <c r="D120" s="127"/>
      <c r="E120" s="110"/>
      <c r="F120" s="111">
        <f>F111+F119</f>
        <v>1320.8</v>
      </c>
      <c r="G120" s="111">
        <f>G111+G119</f>
        <v>54.22</v>
      </c>
      <c r="H120" s="111">
        <f>H111+H119</f>
        <v>47</v>
      </c>
      <c r="I120" s="111">
        <f>I111+I119</f>
        <v>173.28</v>
      </c>
      <c r="J120" s="111">
        <f>J111+J119</f>
        <v>1336</v>
      </c>
      <c r="K120" s="112"/>
      <c r="L120" s="112">
        <f>L111+L119</f>
        <v>0</v>
      </c>
    </row>
    <row r="121" spans="1:12" s="88" customFormat="1" ht="15" x14ac:dyDescent="0.25">
      <c r="A121" s="113">
        <v>2</v>
      </c>
      <c r="B121" s="114">
        <v>3</v>
      </c>
      <c r="C121" s="50" t="s">
        <v>26</v>
      </c>
      <c r="D121" s="84" t="s">
        <v>27</v>
      </c>
      <c r="E121" s="85" t="s">
        <v>121</v>
      </c>
      <c r="F121" s="86">
        <v>62</v>
      </c>
      <c r="G121" s="86">
        <v>4.5</v>
      </c>
      <c r="H121" s="86">
        <v>6</v>
      </c>
      <c r="I121" s="86">
        <v>26</v>
      </c>
      <c r="J121" s="86">
        <v>176</v>
      </c>
      <c r="K121" s="87">
        <v>1</v>
      </c>
      <c r="L121" s="86"/>
    </row>
    <row r="122" spans="1:12" s="88" customFormat="1" ht="15" x14ac:dyDescent="0.25">
      <c r="A122" s="116"/>
      <c r="B122" s="83"/>
      <c r="C122" s="90"/>
      <c r="D122" s="124" t="s">
        <v>28</v>
      </c>
      <c r="E122" s="96" t="s">
        <v>122</v>
      </c>
      <c r="F122" s="97">
        <v>210</v>
      </c>
      <c r="G122" s="97">
        <v>8</v>
      </c>
      <c r="H122" s="97">
        <v>7</v>
      </c>
      <c r="I122" s="97">
        <v>25</v>
      </c>
      <c r="J122" s="97">
        <v>195</v>
      </c>
      <c r="K122" s="98" t="s">
        <v>59</v>
      </c>
      <c r="L122" s="97"/>
    </row>
    <row r="123" spans="1:12" s="88" customFormat="1" ht="15" x14ac:dyDescent="0.25">
      <c r="A123" s="116"/>
      <c r="B123" s="83"/>
      <c r="C123" s="90"/>
      <c r="D123" s="95" t="s">
        <v>31</v>
      </c>
      <c r="E123" s="96" t="s">
        <v>32</v>
      </c>
      <c r="F123" s="97">
        <v>200</v>
      </c>
      <c r="G123" s="97">
        <v>4</v>
      </c>
      <c r="H123" s="97">
        <v>6</v>
      </c>
      <c r="I123" s="97">
        <v>25</v>
      </c>
      <c r="J123" s="97">
        <v>170</v>
      </c>
      <c r="K123" s="98">
        <v>691</v>
      </c>
      <c r="L123" s="97"/>
    </row>
    <row r="124" spans="1:12" s="88" customFormat="1" ht="15.75" customHeight="1" x14ac:dyDescent="0.25">
      <c r="A124" s="116"/>
      <c r="B124" s="83"/>
      <c r="C124" s="90"/>
      <c r="D124" s="95" t="s">
        <v>33</v>
      </c>
      <c r="E124" s="96" t="s">
        <v>34</v>
      </c>
      <c r="F124" s="107">
        <v>21.6</v>
      </c>
      <c r="G124" s="107">
        <v>1</v>
      </c>
      <c r="H124" s="107">
        <v>0</v>
      </c>
      <c r="I124" s="107">
        <v>9</v>
      </c>
      <c r="J124" s="107">
        <v>40</v>
      </c>
      <c r="K124" s="98" t="s">
        <v>35</v>
      </c>
      <c r="L124" s="97"/>
    </row>
    <row r="125" spans="1:12" s="88" customFormat="1" ht="15" x14ac:dyDescent="0.25">
      <c r="A125" s="117"/>
      <c r="B125" s="100"/>
      <c r="C125" s="91"/>
      <c r="D125" s="101" t="s">
        <v>38</v>
      </c>
      <c r="E125" s="102"/>
      <c r="F125" s="108">
        <f>SUM(F121:F124)</f>
        <v>493.6</v>
      </c>
      <c r="G125" s="108">
        <f>SUM(G121:G124)</f>
        <v>17.5</v>
      </c>
      <c r="H125" s="108">
        <f>SUM(H121:H124)</f>
        <v>19</v>
      </c>
      <c r="I125" s="108">
        <f>SUM(I121:I124)</f>
        <v>85</v>
      </c>
      <c r="J125" s="108">
        <f>SUM(J121:J124)</f>
        <v>581</v>
      </c>
      <c r="K125" s="104"/>
      <c r="L125" s="103">
        <f>SUM(L121:L124)</f>
        <v>0</v>
      </c>
    </row>
    <row r="126" spans="1:12" s="88" customFormat="1" ht="25.5" x14ac:dyDescent="0.25">
      <c r="A126" s="118">
        <f>A121</f>
        <v>2</v>
      </c>
      <c r="B126" s="119">
        <f>B121</f>
        <v>3</v>
      </c>
      <c r="C126" s="105" t="s">
        <v>39</v>
      </c>
      <c r="D126" s="95" t="s">
        <v>40</v>
      </c>
      <c r="E126" s="96" t="s">
        <v>62</v>
      </c>
      <c r="F126" s="107">
        <v>60</v>
      </c>
      <c r="G126" s="107">
        <v>1</v>
      </c>
      <c r="H126" s="107">
        <v>4</v>
      </c>
      <c r="I126" s="107">
        <v>1</v>
      </c>
      <c r="J126" s="107">
        <v>44</v>
      </c>
      <c r="K126" s="98">
        <v>19</v>
      </c>
      <c r="L126" s="97"/>
    </row>
    <row r="127" spans="1:12" s="88" customFormat="1" ht="15" x14ac:dyDescent="0.25">
      <c r="A127" s="116"/>
      <c r="B127" s="83"/>
      <c r="C127" s="90"/>
      <c r="D127" s="95" t="s">
        <v>41</v>
      </c>
      <c r="E127" s="96" t="s">
        <v>94</v>
      </c>
      <c r="F127" s="107">
        <v>210</v>
      </c>
      <c r="G127" s="107">
        <v>0</v>
      </c>
      <c r="H127" s="107">
        <v>5</v>
      </c>
      <c r="I127" s="107">
        <v>13</v>
      </c>
      <c r="J127" s="107">
        <v>97</v>
      </c>
      <c r="K127" s="98">
        <v>139</v>
      </c>
      <c r="L127" s="97"/>
    </row>
    <row r="128" spans="1:12" s="88" customFormat="1" ht="15" x14ac:dyDescent="0.25">
      <c r="A128" s="116"/>
      <c r="B128" s="83"/>
      <c r="C128" s="90"/>
      <c r="D128" s="95" t="s">
        <v>44</v>
      </c>
      <c r="E128" s="96" t="s">
        <v>123</v>
      </c>
      <c r="F128" s="107">
        <v>92</v>
      </c>
      <c r="G128" s="107">
        <v>3</v>
      </c>
      <c r="H128" s="107">
        <v>5</v>
      </c>
      <c r="I128" s="107">
        <v>17</v>
      </c>
      <c r="J128" s="107">
        <v>125</v>
      </c>
      <c r="K128" s="98">
        <v>505</v>
      </c>
      <c r="L128" s="97"/>
    </row>
    <row r="129" spans="1:12" s="88" customFormat="1" ht="15" x14ac:dyDescent="0.25">
      <c r="A129" s="116"/>
      <c r="B129" s="83"/>
      <c r="C129" s="90"/>
      <c r="D129" s="95" t="s">
        <v>47</v>
      </c>
      <c r="E129" s="96" t="s">
        <v>152</v>
      </c>
      <c r="F129" s="107">
        <v>150</v>
      </c>
      <c r="G129" s="107">
        <v>15</v>
      </c>
      <c r="H129" s="107">
        <v>12</v>
      </c>
      <c r="I129" s="107">
        <v>1</v>
      </c>
      <c r="J129" s="107">
        <v>172</v>
      </c>
      <c r="K129" s="98">
        <v>520</v>
      </c>
      <c r="L129" s="97"/>
    </row>
    <row r="130" spans="1:12" s="88" customFormat="1" ht="15" x14ac:dyDescent="0.25">
      <c r="A130" s="116"/>
      <c r="B130" s="83"/>
      <c r="C130" s="90"/>
      <c r="D130" s="95" t="s">
        <v>50</v>
      </c>
      <c r="E130" s="96" t="s">
        <v>34</v>
      </c>
      <c r="F130" s="107">
        <v>19</v>
      </c>
      <c r="G130" s="107">
        <v>2</v>
      </c>
      <c r="H130" s="107">
        <v>1</v>
      </c>
      <c r="I130" s="107">
        <v>15</v>
      </c>
      <c r="J130" s="107">
        <v>77</v>
      </c>
      <c r="K130" s="98" t="s">
        <v>35</v>
      </c>
      <c r="L130" s="97"/>
    </row>
    <row r="131" spans="1:12" s="88" customFormat="1" ht="15" x14ac:dyDescent="0.25">
      <c r="A131" s="116"/>
      <c r="B131" s="83"/>
      <c r="C131" s="90"/>
      <c r="D131" s="95" t="s">
        <v>51</v>
      </c>
      <c r="E131" s="96"/>
      <c r="F131" s="107"/>
      <c r="G131" s="107"/>
      <c r="H131" s="107"/>
      <c r="I131" s="107"/>
      <c r="J131" s="107"/>
      <c r="K131" s="98"/>
      <c r="L131" s="97"/>
    </row>
    <row r="132" spans="1:12" s="88" customFormat="1" ht="15" x14ac:dyDescent="0.25">
      <c r="A132" s="116"/>
      <c r="B132" s="83"/>
      <c r="C132" s="90"/>
      <c r="D132" s="95" t="s">
        <v>53</v>
      </c>
      <c r="E132" s="96" t="s">
        <v>124</v>
      </c>
      <c r="F132" s="107">
        <v>200</v>
      </c>
      <c r="G132" s="107">
        <v>1</v>
      </c>
      <c r="H132" s="107">
        <v>0</v>
      </c>
      <c r="I132" s="107">
        <v>27</v>
      </c>
      <c r="J132" s="107">
        <v>112</v>
      </c>
      <c r="K132" s="98">
        <v>635</v>
      </c>
      <c r="L132" s="97"/>
    </row>
    <row r="133" spans="1:12" s="88" customFormat="1" ht="15" x14ac:dyDescent="0.25">
      <c r="A133" s="117"/>
      <c r="B133" s="100"/>
      <c r="C133" s="91"/>
      <c r="D133" s="101" t="s">
        <v>38</v>
      </c>
      <c r="E133" s="102"/>
      <c r="F133" s="108">
        <f>SUM(F126:F132)</f>
        <v>731</v>
      </c>
      <c r="G133" s="108">
        <f>SUM(G126:G132)</f>
        <v>22</v>
      </c>
      <c r="H133" s="108">
        <f>SUM(H126:H132)</f>
        <v>27</v>
      </c>
      <c r="I133" s="108">
        <f>SUM(I126:I132)</f>
        <v>74</v>
      </c>
      <c r="J133" s="108">
        <f>SUM(J126:J132)</f>
        <v>627</v>
      </c>
      <c r="K133" s="104"/>
      <c r="L133" s="103">
        <f>SUM(L126:L132)</f>
        <v>0</v>
      </c>
    </row>
    <row r="134" spans="1:12" s="88" customFormat="1" ht="15.75" customHeight="1" x14ac:dyDescent="0.2">
      <c r="A134" s="120">
        <f>A121</f>
        <v>2</v>
      </c>
      <c r="B134" s="121">
        <f>B121</f>
        <v>3</v>
      </c>
      <c r="C134" s="127" t="s">
        <v>56</v>
      </c>
      <c r="D134" s="127"/>
      <c r="E134" s="110"/>
      <c r="F134" s="111">
        <f>F125+F133</f>
        <v>1224.5999999999999</v>
      </c>
      <c r="G134" s="111">
        <f>G125+G133</f>
        <v>39.5</v>
      </c>
      <c r="H134" s="111">
        <f>H125+H133</f>
        <v>46</v>
      </c>
      <c r="I134" s="111">
        <f>I125+I133</f>
        <v>159</v>
      </c>
      <c r="J134" s="111">
        <f>J125+J133</f>
        <v>1208</v>
      </c>
      <c r="K134" s="112"/>
      <c r="L134" s="112">
        <f>L125+L133</f>
        <v>0</v>
      </c>
    </row>
    <row r="135" spans="1:12" s="88" customFormat="1" ht="15" x14ac:dyDescent="0.25">
      <c r="A135" s="113">
        <v>2</v>
      </c>
      <c r="B135" s="114">
        <v>4</v>
      </c>
      <c r="C135" s="50" t="s">
        <v>26</v>
      </c>
      <c r="D135" s="84" t="s">
        <v>28</v>
      </c>
      <c r="E135" s="85" t="s">
        <v>125</v>
      </c>
      <c r="F135" s="115">
        <v>300</v>
      </c>
      <c r="G135" s="115">
        <v>11.2</v>
      </c>
      <c r="H135" s="115">
        <v>13.5</v>
      </c>
      <c r="I135" s="115">
        <v>19.7</v>
      </c>
      <c r="J135" s="115">
        <v>245.1</v>
      </c>
      <c r="K135" s="87" t="s">
        <v>126</v>
      </c>
      <c r="L135" s="86"/>
    </row>
    <row r="136" spans="1:12" s="88" customFormat="1" ht="15.75" x14ac:dyDescent="0.25">
      <c r="A136" s="116"/>
      <c r="B136" s="89"/>
      <c r="C136" s="90"/>
      <c r="D136" s="95" t="s">
        <v>31</v>
      </c>
      <c r="E136" s="96" t="s">
        <v>60</v>
      </c>
      <c r="F136" s="107">
        <v>200</v>
      </c>
      <c r="G136" s="107">
        <v>1.8</v>
      </c>
      <c r="H136" s="107">
        <v>1.6</v>
      </c>
      <c r="I136" s="107">
        <v>22.6</v>
      </c>
      <c r="J136" s="107">
        <v>112</v>
      </c>
      <c r="K136" s="98" t="s">
        <v>61</v>
      </c>
      <c r="L136" s="93"/>
    </row>
    <row r="137" spans="1:12" s="88" customFormat="1" ht="15" x14ac:dyDescent="0.25">
      <c r="A137" s="116"/>
      <c r="B137" s="83"/>
      <c r="C137" s="90"/>
      <c r="D137" s="95" t="s">
        <v>33</v>
      </c>
      <c r="E137" s="96" t="s">
        <v>34</v>
      </c>
      <c r="F137" s="107">
        <v>46.9</v>
      </c>
      <c r="G137" s="107">
        <v>2.33</v>
      </c>
      <c r="H137" s="107">
        <v>0.63</v>
      </c>
      <c r="I137" s="107">
        <v>15.36</v>
      </c>
      <c r="J137" s="107">
        <v>76.430000000000007</v>
      </c>
      <c r="K137" s="98" t="s">
        <v>35</v>
      </c>
      <c r="L137" s="97"/>
    </row>
    <row r="138" spans="1:12" s="88" customFormat="1" ht="15" x14ac:dyDescent="0.25">
      <c r="A138" s="116"/>
      <c r="B138" s="83"/>
      <c r="C138" s="90"/>
      <c r="D138" s="95" t="s">
        <v>36</v>
      </c>
      <c r="E138" s="96" t="s">
        <v>81</v>
      </c>
      <c r="F138" s="107">
        <v>200</v>
      </c>
      <c r="G138" s="107">
        <v>0.5</v>
      </c>
      <c r="H138" s="107">
        <v>0.1</v>
      </c>
      <c r="I138" s="107">
        <v>10.1</v>
      </c>
      <c r="J138" s="107">
        <v>43.3</v>
      </c>
      <c r="K138" s="98" t="s">
        <v>35</v>
      </c>
      <c r="L138" s="97"/>
    </row>
    <row r="139" spans="1:12" s="88" customFormat="1" ht="15" x14ac:dyDescent="0.25">
      <c r="A139" s="117"/>
      <c r="B139" s="100"/>
      <c r="C139" s="91"/>
      <c r="D139" s="101" t="s">
        <v>38</v>
      </c>
      <c r="E139" s="102"/>
      <c r="F139" s="108">
        <f>SUM(F135:F138)</f>
        <v>746.9</v>
      </c>
      <c r="G139" s="108">
        <f>SUM(G135:G138)</f>
        <v>15.83</v>
      </c>
      <c r="H139" s="108">
        <f>SUM(H135:H138)</f>
        <v>15.83</v>
      </c>
      <c r="I139" s="108">
        <f>SUM(I135:I138)</f>
        <v>67.759999999999991</v>
      </c>
      <c r="J139" s="108">
        <f>SUM(J135:J138)</f>
        <v>476.83000000000004</v>
      </c>
      <c r="K139" s="104"/>
      <c r="L139" s="103">
        <f>SUM(L135:L138)</f>
        <v>0</v>
      </c>
    </row>
    <row r="140" spans="1:12" s="88" customFormat="1" ht="25.5" x14ac:dyDescent="0.25">
      <c r="A140" s="118">
        <f>A135</f>
        <v>2</v>
      </c>
      <c r="B140" s="119">
        <f>B135</f>
        <v>4</v>
      </c>
      <c r="C140" s="105" t="s">
        <v>39</v>
      </c>
      <c r="D140" s="95" t="s">
        <v>40</v>
      </c>
      <c r="E140" s="96" t="s">
        <v>127</v>
      </c>
      <c r="F140" s="107">
        <v>60</v>
      </c>
      <c r="G140" s="107">
        <v>0</v>
      </c>
      <c r="H140" s="107">
        <v>3</v>
      </c>
      <c r="I140" s="107">
        <v>1</v>
      </c>
      <c r="J140" s="107">
        <v>31</v>
      </c>
      <c r="K140" s="98">
        <v>16</v>
      </c>
      <c r="L140" s="97"/>
    </row>
    <row r="141" spans="1:12" s="88" customFormat="1" ht="12" customHeight="1" x14ac:dyDescent="0.25">
      <c r="A141" s="116"/>
      <c r="B141" s="83"/>
      <c r="C141" s="90"/>
      <c r="D141" s="95" t="s">
        <v>41</v>
      </c>
      <c r="E141" s="96" t="s">
        <v>128</v>
      </c>
      <c r="F141" s="107">
        <v>205</v>
      </c>
      <c r="G141" s="107">
        <v>4</v>
      </c>
      <c r="H141" s="107">
        <v>3</v>
      </c>
      <c r="I141" s="107">
        <v>5</v>
      </c>
      <c r="J141" s="107">
        <v>63</v>
      </c>
      <c r="K141" s="98" t="s">
        <v>129</v>
      </c>
      <c r="L141" s="97"/>
    </row>
    <row r="142" spans="1:12" s="88" customFormat="1" ht="15" x14ac:dyDescent="0.25">
      <c r="A142" s="116"/>
      <c r="B142" s="83"/>
      <c r="C142" s="90"/>
      <c r="D142" s="95" t="s">
        <v>44</v>
      </c>
      <c r="E142" s="96" t="s">
        <v>130</v>
      </c>
      <c r="F142" s="107">
        <v>200</v>
      </c>
      <c r="G142" s="107">
        <v>14</v>
      </c>
      <c r="H142" s="107">
        <v>17</v>
      </c>
      <c r="I142" s="107">
        <v>39</v>
      </c>
      <c r="J142" s="107">
        <v>365</v>
      </c>
      <c r="K142" s="98" t="s">
        <v>131</v>
      </c>
      <c r="L142" s="97"/>
    </row>
    <row r="143" spans="1:12" s="88" customFormat="1" ht="15" x14ac:dyDescent="0.25">
      <c r="A143" s="116"/>
      <c r="B143" s="83"/>
      <c r="C143" s="90"/>
      <c r="D143" s="95" t="s">
        <v>50</v>
      </c>
      <c r="E143" s="96" t="s">
        <v>34</v>
      </c>
      <c r="F143" s="107">
        <v>46.3</v>
      </c>
      <c r="G143" s="107">
        <v>3</v>
      </c>
      <c r="H143" s="107">
        <v>1</v>
      </c>
      <c r="I143" s="107">
        <v>19</v>
      </c>
      <c r="J143" s="107">
        <v>97</v>
      </c>
      <c r="K143" s="98" t="s">
        <v>35</v>
      </c>
      <c r="L143" s="97"/>
    </row>
    <row r="144" spans="1:12" s="88" customFormat="1" ht="15" x14ac:dyDescent="0.25">
      <c r="A144" s="116"/>
      <c r="B144" s="83"/>
      <c r="C144" s="90"/>
      <c r="D144" s="95" t="s">
        <v>51</v>
      </c>
      <c r="E144" s="96" t="s">
        <v>52</v>
      </c>
      <c r="F144" s="107">
        <v>33.700000000000003</v>
      </c>
      <c r="G144" s="107">
        <v>2</v>
      </c>
      <c r="H144" s="107">
        <v>1</v>
      </c>
      <c r="I144" s="107">
        <v>15</v>
      </c>
      <c r="J144" s="107">
        <v>77</v>
      </c>
      <c r="K144" s="98" t="s">
        <v>35</v>
      </c>
      <c r="L144" s="97"/>
    </row>
    <row r="145" spans="1:12" s="88" customFormat="1" ht="15" x14ac:dyDescent="0.25">
      <c r="A145" s="116"/>
      <c r="B145" s="83"/>
      <c r="C145" s="90"/>
      <c r="D145" s="95" t="s">
        <v>53</v>
      </c>
      <c r="E145" s="96" t="s">
        <v>97</v>
      </c>
      <c r="F145" s="107">
        <v>200</v>
      </c>
      <c r="G145" s="107">
        <v>0</v>
      </c>
      <c r="H145" s="107">
        <v>0</v>
      </c>
      <c r="I145" s="107">
        <v>22</v>
      </c>
      <c r="J145" s="107">
        <v>88</v>
      </c>
      <c r="K145" s="98" t="s">
        <v>132</v>
      </c>
      <c r="L145" s="97"/>
    </row>
    <row r="146" spans="1:12" s="88" customFormat="1" ht="15" x14ac:dyDescent="0.25">
      <c r="A146" s="117"/>
      <c r="B146" s="100"/>
      <c r="C146" s="91"/>
      <c r="D146" s="101" t="s">
        <v>38</v>
      </c>
      <c r="E146" s="102"/>
      <c r="F146" s="108">
        <f>SUM(F140:F145)</f>
        <v>745</v>
      </c>
      <c r="G146" s="108">
        <f>SUM(G140:G145)</f>
        <v>23</v>
      </c>
      <c r="H146" s="108">
        <f>SUM(H140:H145)</f>
        <v>25</v>
      </c>
      <c r="I146" s="108">
        <f>SUM(I140:I145)</f>
        <v>101</v>
      </c>
      <c r="J146" s="108">
        <f>SUM(J140:J145)</f>
        <v>721</v>
      </c>
      <c r="K146" s="104"/>
      <c r="L146" s="103">
        <f>SUM(L140:L145)</f>
        <v>0</v>
      </c>
    </row>
    <row r="147" spans="1:12" s="88" customFormat="1" ht="15.75" customHeight="1" x14ac:dyDescent="0.2">
      <c r="A147" s="120">
        <f>A135</f>
        <v>2</v>
      </c>
      <c r="B147" s="121">
        <f>B135</f>
        <v>4</v>
      </c>
      <c r="C147" s="127" t="s">
        <v>56</v>
      </c>
      <c r="D147" s="127"/>
      <c r="E147" s="110"/>
      <c r="F147" s="111">
        <f>F139+F146</f>
        <v>1491.9</v>
      </c>
      <c r="G147" s="111">
        <f>G139+G146</f>
        <v>38.83</v>
      </c>
      <c r="H147" s="111">
        <f>H139+H146</f>
        <v>40.83</v>
      </c>
      <c r="I147" s="111">
        <f>I139+I146</f>
        <v>168.76</v>
      </c>
      <c r="J147" s="111">
        <f>J139+J146</f>
        <v>1197.83</v>
      </c>
      <c r="K147" s="112"/>
      <c r="L147" s="112">
        <f>L139+L146</f>
        <v>0</v>
      </c>
    </row>
    <row r="148" spans="1:12" s="88" customFormat="1" ht="15" x14ac:dyDescent="0.25">
      <c r="A148" s="113">
        <v>2</v>
      </c>
      <c r="B148" s="114">
        <v>5</v>
      </c>
      <c r="C148" s="50" t="s">
        <v>26</v>
      </c>
      <c r="D148" s="84" t="s">
        <v>28</v>
      </c>
      <c r="E148" s="85" t="s">
        <v>133</v>
      </c>
      <c r="F148" s="115">
        <v>215</v>
      </c>
      <c r="G148" s="115">
        <v>12</v>
      </c>
      <c r="H148" s="115">
        <v>9.5</v>
      </c>
      <c r="I148" s="115">
        <v>32.1</v>
      </c>
      <c r="J148" s="115">
        <v>261.89999999999998</v>
      </c>
      <c r="K148" s="87">
        <v>302</v>
      </c>
      <c r="L148" s="86"/>
    </row>
    <row r="149" spans="1:12" s="88" customFormat="1" ht="15" x14ac:dyDescent="0.25">
      <c r="A149" s="116"/>
      <c r="B149" s="83"/>
      <c r="C149" s="90"/>
      <c r="D149" s="95" t="s">
        <v>31</v>
      </c>
      <c r="E149" s="96" t="s">
        <v>71</v>
      </c>
      <c r="F149" s="107">
        <v>200</v>
      </c>
      <c r="G149" s="107">
        <v>5.8</v>
      </c>
      <c r="H149" s="107">
        <v>5.8</v>
      </c>
      <c r="I149" s="107">
        <v>34.4</v>
      </c>
      <c r="J149" s="107">
        <v>213</v>
      </c>
      <c r="K149" s="98">
        <v>693</v>
      </c>
      <c r="L149" s="97"/>
    </row>
    <row r="150" spans="1:12" s="88" customFormat="1" ht="15" x14ac:dyDescent="0.25">
      <c r="A150" s="116"/>
      <c r="B150" s="83"/>
      <c r="C150" s="90"/>
      <c r="D150" s="95" t="s">
        <v>33</v>
      </c>
      <c r="E150" s="96" t="s">
        <v>34</v>
      </c>
      <c r="F150" s="107">
        <v>16.8</v>
      </c>
      <c r="G150" s="107">
        <v>1</v>
      </c>
      <c r="H150" s="107">
        <v>0</v>
      </c>
      <c r="I150" s="107">
        <v>6</v>
      </c>
      <c r="J150" s="107">
        <v>28</v>
      </c>
      <c r="K150" s="98" t="s">
        <v>35</v>
      </c>
      <c r="L150" s="97"/>
    </row>
    <row r="151" spans="1:12" s="88" customFormat="1" ht="15" x14ac:dyDescent="0.25">
      <c r="A151" s="116"/>
      <c r="B151" s="83"/>
      <c r="C151" s="90"/>
      <c r="D151" s="95" t="s">
        <v>36</v>
      </c>
      <c r="E151" s="96" t="s">
        <v>37</v>
      </c>
      <c r="F151" s="107">
        <v>100</v>
      </c>
      <c r="G151" s="107">
        <v>1</v>
      </c>
      <c r="H151" s="107">
        <v>1.17</v>
      </c>
      <c r="I151" s="107">
        <v>10.31</v>
      </c>
      <c r="J151" s="107">
        <v>55.77</v>
      </c>
      <c r="K151" s="98" t="s">
        <v>35</v>
      </c>
      <c r="L151" s="97"/>
    </row>
    <row r="152" spans="1:12" s="88" customFormat="1" ht="15" x14ac:dyDescent="0.25">
      <c r="A152" s="117"/>
      <c r="B152" s="100"/>
      <c r="C152" s="91"/>
      <c r="D152" s="101" t="s">
        <v>38</v>
      </c>
      <c r="E152" s="102"/>
      <c r="F152" s="108">
        <f>SUM(F148:F151)</f>
        <v>531.79999999999995</v>
      </c>
      <c r="G152" s="108">
        <f>SUM(G148:G151)</f>
        <v>19.8</v>
      </c>
      <c r="H152" s="108">
        <f>SUM(H148:H151)</f>
        <v>16.47</v>
      </c>
      <c r="I152" s="108">
        <f>SUM(I148:I151)</f>
        <v>82.81</v>
      </c>
      <c r="J152" s="108">
        <f>SUM(J148:J151)</f>
        <v>558.66999999999996</v>
      </c>
      <c r="K152" s="104"/>
      <c r="L152" s="103">
        <f>SUM(L148:L151)</f>
        <v>0</v>
      </c>
    </row>
    <row r="153" spans="1:12" s="88" customFormat="1" ht="15" x14ac:dyDescent="0.25">
      <c r="A153" s="118">
        <f>A148</f>
        <v>2</v>
      </c>
      <c r="B153" s="119">
        <f>B148</f>
        <v>5</v>
      </c>
      <c r="C153" s="105" t="s">
        <v>39</v>
      </c>
      <c r="D153" s="95" t="s">
        <v>41</v>
      </c>
      <c r="E153" s="96" t="s">
        <v>74</v>
      </c>
      <c r="F153" s="107">
        <v>225</v>
      </c>
      <c r="G153" s="107">
        <v>3</v>
      </c>
      <c r="H153" s="107">
        <v>5</v>
      </c>
      <c r="I153" s="107">
        <v>12</v>
      </c>
      <c r="J153" s="107">
        <v>105</v>
      </c>
      <c r="K153" s="98" t="s">
        <v>134</v>
      </c>
      <c r="L153" s="97"/>
    </row>
    <row r="154" spans="1:12" s="88" customFormat="1" ht="15" x14ac:dyDescent="0.25">
      <c r="A154" s="116"/>
      <c r="B154" s="83"/>
      <c r="C154" s="90"/>
      <c r="D154" s="95" t="s">
        <v>44</v>
      </c>
      <c r="E154" s="96" t="s">
        <v>135</v>
      </c>
      <c r="F154" s="107">
        <v>210</v>
      </c>
      <c r="G154" s="107">
        <v>20</v>
      </c>
      <c r="H154" s="107">
        <v>19</v>
      </c>
      <c r="I154" s="107">
        <v>40</v>
      </c>
      <c r="J154" s="107">
        <v>411</v>
      </c>
      <c r="K154" s="98" t="s">
        <v>136</v>
      </c>
      <c r="L154" s="97"/>
    </row>
    <row r="155" spans="1:12" s="88" customFormat="1" ht="15" x14ac:dyDescent="0.25">
      <c r="A155" s="116"/>
      <c r="B155" s="83"/>
      <c r="C155" s="90"/>
      <c r="D155" s="95" t="s">
        <v>50</v>
      </c>
      <c r="E155" s="96" t="s">
        <v>34</v>
      </c>
      <c r="F155" s="107">
        <v>44.2</v>
      </c>
      <c r="G155" s="107">
        <v>2</v>
      </c>
      <c r="H155" s="107">
        <v>0</v>
      </c>
      <c r="I155" s="107">
        <v>11</v>
      </c>
      <c r="J155" s="107">
        <v>52</v>
      </c>
      <c r="K155" s="98" t="s">
        <v>35</v>
      </c>
      <c r="L155" s="97"/>
    </row>
    <row r="156" spans="1:12" s="88" customFormat="1" ht="15" x14ac:dyDescent="0.25">
      <c r="A156" s="116"/>
      <c r="B156" s="83"/>
      <c r="C156" s="90"/>
      <c r="D156" s="95" t="s">
        <v>51</v>
      </c>
      <c r="E156" s="96" t="s">
        <v>52</v>
      </c>
      <c r="F156" s="107">
        <v>33.700000000000003</v>
      </c>
      <c r="G156" s="107">
        <v>1</v>
      </c>
      <c r="H156" s="107">
        <v>0</v>
      </c>
      <c r="I156" s="107">
        <v>7</v>
      </c>
      <c r="J156" s="107">
        <v>32</v>
      </c>
      <c r="K156" s="98" t="s">
        <v>35</v>
      </c>
      <c r="L156" s="97"/>
    </row>
    <row r="157" spans="1:12" s="88" customFormat="1" ht="15" x14ac:dyDescent="0.25">
      <c r="A157" s="116"/>
      <c r="B157" s="83"/>
      <c r="C157" s="90"/>
      <c r="D157" s="95" t="s">
        <v>53</v>
      </c>
      <c r="E157" s="96" t="s">
        <v>137</v>
      </c>
      <c r="F157" s="107">
        <v>200</v>
      </c>
      <c r="G157" s="107">
        <v>0</v>
      </c>
      <c r="H157" s="107">
        <v>0</v>
      </c>
      <c r="I157" s="107">
        <v>21</v>
      </c>
      <c r="J157" s="107">
        <v>84</v>
      </c>
      <c r="K157" s="98" t="s">
        <v>138</v>
      </c>
      <c r="L157" s="97"/>
    </row>
    <row r="158" spans="1:12" s="88" customFormat="1" ht="15" x14ac:dyDescent="0.25">
      <c r="A158" s="116"/>
      <c r="B158" s="83"/>
      <c r="C158" s="90"/>
      <c r="D158" s="95" t="s">
        <v>36</v>
      </c>
      <c r="E158" s="96"/>
      <c r="F158" s="107"/>
      <c r="G158" s="107"/>
      <c r="H158" s="107"/>
      <c r="I158" s="107"/>
      <c r="J158" s="107"/>
      <c r="K158" s="98"/>
      <c r="L158" s="97"/>
    </row>
    <row r="159" spans="1:12" s="88" customFormat="1" ht="15" x14ac:dyDescent="0.25">
      <c r="A159" s="117"/>
      <c r="B159" s="100"/>
      <c r="C159" s="91"/>
      <c r="D159" s="101" t="s">
        <v>38</v>
      </c>
      <c r="E159" s="102"/>
      <c r="F159" s="108">
        <f>SUM(F153:F158)</f>
        <v>712.9</v>
      </c>
      <c r="G159" s="108">
        <f>SUM(G153:G158)</f>
        <v>26</v>
      </c>
      <c r="H159" s="108">
        <f>SUM(H153:H158)</f>
        <v>24</v>
      </c>
      <c r="I159" s="108">
        <f>SUM(I153:I158)</f>
        <v>91</v>
      </c>
      <c r="J159" s="108">
        <f>SUM(J153:J158)</f>
        <v>684</v>
      </c>
      <c r="K159" s="104"/>
      <c r="L159" s="103">
        <f>SUM(L155:L158)</f>
        <v>0</v>
      </c>
    </row>
    <row r="160" spans="1:12" s="88" customFormat="1" ht="13.5" customHeight="1" x14ac:dyDescent="0.2">
      <c r="A160" s="120">
        <f>A148</f>
        <v>2</v>
      </c>
      <c r="B160" s="121">
        <f>B148</f>
        <v>5</v>
      </c>
      <c r="C160" s="127" t="s">
        <v>56</v>
      </c>
      <c r="D160" s="127"/>
      <c r="E160" s="110"/>
      <c r="F160" s="111">
        <f>F152+F159</f>
        <v>1244.6999999999998</v>
      </c>
      <c r="G160" s="111">
        <f>G152+G159</f>
        <v>45.8</v>
      </c>
      <c r="H160" s="111">
        <f>H152+H159</f>
        <v>40.47</v>
      </c>
      <c r="I160" s="111">
        <f>I152+I159</f>
        <v>173.81</v>
      </c>
      <c r="J160" s="111">
        <f>J152+J159</f>
        <v>1242.67</v>
      </c>
      <c r="K160" s="112"/>
      <c r="L160" s="125"/>
    </row>
    <row r="161" spans="1:12" s="52" customFormat="1" ht="15" x14ac:dyDescent="0.25">
      <c r="A161" s="70">
        <v>2</v>
      </c>
      <c r="B161" s="71">
        <v>6</v>
      </c>
      <c r="C161" s="64" t="s">
        <v>26</v>
      </c>
      <c r="D161" s="55" t="s">
        <v>27</v>
      </c>
      <c r="E161" s="56" t="s">
        <v>57</v>
      </c>
      <c r="F161" s="65">
        <v>66</v>
      </c>
      <c r="G161" s="65">
        <v>3</v>
      </c>
      <c r="H161" s="65">
        <v>1</v>
      </c>
      <c r="I161" s="65">
        <v>5</v>
      </c>
      <c r="J161" s="65">
        <v>41</v>
      </c>
      <c r="K161" s="58">
        <v>2</v>
      </c>
      <c r="L161" s="57"/>
    </row>
    <row r="162" spans="1:12" s="52" customFormat="1" ht="15" x14ac:dyDescent="0.25">
      <c r="A162" s="72"/>
      <c r="B162" s="51"/>
      <c r="C162" s="53"/>
      <c r="D162" s="55" t="s">
        <v>44</v>
      </c>
      <c r="E162" s="56" t="s">
        <v>139</v>
      </c>
      <c r="F162" s="65">
        <v>210</v>
      </c>
      <c r="G162" s="65">
        <v>14</v>
      </c>
      <c r="H162" s="65">
        <v>16</v>
      </c>
      <c r="I162" s="65">
        <v>30</v>
      </c>
      <c r="J162" s="65">
        <v>320</v>
      </c>
      <c r="K162" s="58">
        <v>312</v>
      </c>
      <c r="L162" s="57"/>
    </row>
    <row r="163" spans="1:12" s="52" customFormat="1" ht="15" x14ac:dyDescent="0.25">
      <c r="A163" s="72"/>
      <c r="B163" s="51"/>
      <c r="C163" s="53"/>
      <c r="D163" s="55" t="s">
        <v>53</v>
      </c>
      <c r="E163" s="56" t="s">
        <v>101</v>
      </c>
      <c r="F163" s="65">
        <v>200</v>
      </c>
      <c r="G163" s="65">
        <v>0.2</v>
      </c>
      <c r="H163" s="65">
        <v>0</v>
      </c>
      <c r="I163" s="65">
        <v>14</v>
      </c>
      <c r="J163" s="65">
        <v>56.8</v>
      </c>
      <c r="K163" s="58" t="s">
        <v>140</v>
      </c>
      <c r="L163" s="57"/>
    </row>
    <row r="164" spans="1:12" s="52" customFormat="1" ht="15" x14ac:dyDescent="0.25">
      <c r="A164" s="72"/>
      <c r="B164" s="51"/>
      <c r="C164" s="53"/>
      <c r="D164" s="55" t="s">
        <v>50</v>
      </c>
      <c r="E164" s="56" t="s">
        <v>34</v>
      </c>
      <c r="F164" s="65">
        <v>16.899999999999999</v>
      </c>
      <c r="G164" s="65">
        <v>1.1299999999999999</v>
      </c>
      <c r="H164" s="65">
        <v>0.31</v>
      </c>
      <c r="I164" s="65">
        <v>11</v>
      </c>
      <c r="J164" s="65">
        <v>51.31</v>
      </c>
      <c r="K164" s="58" t="s">
        <v>35</v>
      </c>
      <c r="L164" s="57"/>
    </row>
    <row r="165" spans="1:12" s="52" customFormat="1" ht="15" x14ac:dyDescent="0.25">
      <c r="A165" s="72"/>
      <c r="B165" s="51"/>
      <c r="C165" s="53"/>
      <c r="D165" s="55" t="s">
        <v>53</v>
      </c>
      <c r="E165" s="56" t="s">
        <v>81</v>
      </c>
      <c r="F165" s="65">
        <v>200</v>
      </c>
      <c r="G165" s="65">
        <v>0.5</v>
      </c>
      <c r="H165" s="65">
        <v>0.1</v>
      </c>
      <c r="I165" s="65">
        <v>10.1</v>
      </c>
      <c r="J165" s="65">
        <v>43.3</v>
      </c>
      <c r="K165" s="58" t="s">
        <v>35</v>
      </c>
      <c r="L165" s="57"/>
    </row>
    <row r="166" spans="1:12" s="52" customFormat="1" ht="15" x14ac:dyDescent="0.25">
      <c r="A166" s="72"/>
      <c r="B166" s="51"/>
      <c r="C166" s="53"/>
      <c r="D166" s="55" t="s">
        <v>36</v>
      </c>
      <c r="E166" s="56"/>
      <c r="F166" s="65"/>
      <c r="G166" s="65"/>
      <c r="H166" s="65"/>
      <c r="I166" s="65"/>
      <c r="J166" s="65"/>
      <c r="K166" s="58"/>
      <c r="L166" s="57"/>
    </row>
    <row r="167" spans="1:12" s="52" customFormat="1" ht="15" x14ac:dyDescent="0.25">
      <c r="A167" s="73"/>
      <c r="B167" s="59"/>
      <c r="C167" s="53"/>
      <c r="D167" s="60" t="s">
        <v>38</v>
      </c>
      <c r="E167" s="61"/>
      <c r="F167" s="66">
        <f>SUM(F161:F166)</f>
        <v>692.9</v>
      </c>
      <c r="G167" s="66">
        <f>SUM(G161:G166)</f>
        <v>18.829999999999998</v>
      </c>
      <c r="H167" s="66">
        <f>SUM(H161:H166)</f>
        <v>17.41</v>
      </c>
      <c r="I167" s="66">
        <f>SUM(I161:I166)</f>
        <v>70.099999999999994</v>
      </c>
      <c r="J167" s="66">
        <f>SUM(J161:J166)</f>
        <v>512.41</v>
      </c>
      <c r="K167" s="62"/>
      <c r="L167" s="62">
        <f>SUM(L161:L166)</f>
        <v>0</v>
      </c>
    </row>
    <row r="168" spans="1:12" s="52" customFormat="1" ht="15" x14ac:dyDescent="0.25">
      <c r="A168" s="74">
        <f>A161</f>
        <v>2</v>
      </c>
      <c r="B168" s="75">
        <f>B161</f>
        <v>6</v>
      </c>
      <c r="C168" s="64" t="s">
        <v>39</v>
      </c>
      <c r="D168" s="55" t="s">
        <v>41</v>
      </c>
      <c r="E168" s="56" t="s">
        <v>141</v>
      </c>
      <c r="F168" s="65">
        <v>205</v>
      </c>
      <c r="G168" s="65">
        <v>3</v>
      </c>
      <c r="H168" s="65">
        <v>3</v>
      </c>
      <c r="I168" s="65">
        <v>11</v>
      </c>
      <c r="J168" s="65">
        <v>83</v>
      </c>
      <c r="K168" s="58" t="s">
        <v>142</v>
      </c>
      <c r="L168" s="57"/>
    </row>
    <row r="169" spans="1:12" s="52" customFormat="1" ht="15" x14ac:dyDescent="0.25">
      <c r="A169" s="72"/>
      <c r="B169" s="51"/>
      <c r="C169" s="53"/>
      <c r="D169" s="55" t="s">
        <v>44</v>
      </c>
      <c r="E169" s="56" t="s">
        <v>143</v>
      </c>
      <c r="F169" s="65">
        <v>230</v>
      </c>
      <c r="G169" s="65">
        <v>16</v>
      </c>
      <c r="H169" s="65">
        <v>20</v>
      </c>
      <c r="I169" s="65">
        <v>45</v>
      </c>
      <c r="J169" s="65">
        <v>424</v>
      </c>
      <c r="K169" s="58" t="s">
        <v>144</v>
      </c>
      <c r="L169" s="57"/>
    </row>
    <row r="170" spans="1:12" s="52" customFormat="1" ht="15" x14ac:dyDescent="0.25">
      <c r="A170" s="72"/>
      <c r="B170" s="51"/>
      <c r="C170" s="53"/>
      <c r="D170" s="55" t="s">
        <v>145</v>
      </c>
      <c r="E170" s="56" t="s">
        <v>146</v>
      </c>
      <c r="F170" s="65">
        <v>60</v>
      </c>
      <c r="G170" s="65">
        <v>2</v>
      </c>
      <c r="H170" s="65">
        <v>2</v>
      </c>
      <c r="I170" s="65">
        <v>3</v>
      </c>
      <c r="J170" s="65">
        <v>38</v>
      </c>
      <c r="K170" s="58" t="s">
        <v>147</v>
      </c>
      <c r="L170" s="57"/>
    </row>
    <row r="171" spans="1:12" s="52" customFormat="1" ht="15" x14ac:dyDescent="0.25">
      <c r="A171" s="72"/>
      <c r="B171" s="51"/>
      <c r="C171" s="53"/>
      <c r="D171" s="55" t="s">
        <v>53</v>
      </c>
      <c r="E171" s="56" t="s">
        <v>148</v>
      </c>
      <c r="F171" s="65">
        <v>200</v>
      </c>
      <c r="G171" s="65">
        <v>0</v>
      </c>
      <c r="H171" s="65">
        <v>0</v>
      </c>
      <c r="I171" s="65">
        <v>25</v>
      </c>
      <c r="J171" s="65">
        <v>100</v>
      </c>
      <c r="K171" s="58" t="s">
        <v>149</v>
      </c>
      <c r="L171" s="57"/>
    </row>
    <row r="172" spans="1:12" s="52" customFormat="1" ht="15" x14ac:dyDescent="0.25">
      <c r="A172" s="72"/>
      <c r="B172" s="51"/>
      <c r="C172" s="53"/>
      <c r="D172" s="55" t="s">
        <v>50</v>
      </c>
      <c r="E172" s="56" t="s">
        <v>34</v>
      </c>
      <c r="F172" s="65">
        <v>31.9</v>
      </c>
      <c r="G172" s="65">
        <v>1</v>
      </c>
      <c r="H172" s="65">
        <v>0</v>
      </c>
      <c r="I172" s="65">
        <v>9</v>
      </c>
      <c r="J172" s="65">
        <v>40</v>
      </c>
      <c r="K172" s="58" t="s">
        <v>35</v>
      </c>
      <c r="L172" s="57"/>
    </row>
    <row r="173" spans="1:12" s="52" customFormat="1" ht="15" x14ac:dyDescent="0.25">
      <c r="A173" s="72"/>
      <c r="B173" s="51"/>
      <c r="C173" s="53"/>
      <c r="D173" s="55" t="s">
        <v>51</v>
      </c>
      <c r="E173" s="56" t="s">
        <v>52</v>
      </c>
      <c r="F173" s="65">
        <v>16.899999999999999</v>
      </c>
      <c r="G173" s="65">
        <v>1</v>
      </c>
      <c r="H173" s="65">
        <v>0</v>
      </c>
      <c r="I173" s="65">
        <v>8</v>
      </c>
      <c r="J173" s="65">
        <v>36</v>
      </c>
      <c r="K173" s="58" t="s">
        <v>35</v>
      </c>
      <c r="L173" s="57"/>
    </row>
    <row r="174" spans="1:12" s="52" customFormat="1" ht="15" x14ac:dyDescent="0.25">
      <c r="A174" s="73"/>
      <c r="B174" s="59"/>
      <c r="C174" s="54"/>
      <c r="D174" s="60" t="s">
        <v>38</v>
      </c>
      <c r="E174" s="61"/>
      <c r="F174" s="66">
        <f>SUM(F168:F173)</f>
        <v>743.8</v>
      </c>
      <c r="G174" s="66">
        <f>SUM(G168:G173)</f>
        <v>23</v>
      </c>
      <c r="H174" s="66">
        <f>SUM(H168:H173)</f>
        <v>25</v>
      </c>
      <c r="I174" s="66">
        <f>SUM(I168:I173)</f>
        <v>101</v>
      </c>
      <c r="J174" s="66">
        <f>SUM(J168:J173)</f>
        <v>721</v>
      </c>
      <c r="K174" s="63"/>
      <c r="L174" s="62">
        <f>SUM(L170:L173)</f>
        <v>0</v>
      </c>
    </row>
    <row r="175" spans="1:12" s="52" customFormat="1" ht="15" customHeight="1" x14ac:dyDescent="0.2">
      <c r="A175" s="76">
        <f>A161</f>
        <v>2</v>
      </c>
      <c r="B175" s="77">
        <f>B161</f>
        <v>6</v>
      </c>
      <c r="C175" s="128" t="s">
        <v>56</v>
      </c>
      <c r="D175" s="128"/>
      <c r="E175" s="67"/>
      <c r="F175" s="68">
        <f>F167+F174</f>
        <v>1436.6999999999998</v>
      </c>
      <c r="G175" s="68">
        <f>G167+G174</f>
        <v>41.83</v>
      </c>
      <c r="H175" s="68">
        <f>H167+H174</f>
        <v>42.41</v>
      </c>
      <c r="I175" s="68">
        <f>I167+I174</f>
        <v>171.1</v>
      </c>
      <c r="J175" s="68">
        <f>J167+J174</f>
        <v>1233.4099999999999</v>
      </c>
      <c r="K175" s="69"/>
      <c r="L175" s="69">
        <f>L167+L174</f>
        <v>0</v>
      </c>
    </row>
    <row r="176" spans="1:12" s="52" customFormat="1" ht="13.5" customHeight="1" x14ac:dyDescent="0.2">
      <c r="A176" s="78"/>
      <c r="B176" s="79"/>
      <c r="C176" s="126" t="s">
        <v>150</v>
      </c>
      <c r="D176" s="126"/>
      <c r="E176" s="126"/>
      <c r="F176" s="80">
        <f>(F20+F34+F47+F63+F78+F92+F107+F120+F134+F147+F160+F175)/(IF(F20=0,0,1)+IF(F34=0,0,1)+IF(F47=0,0,1)+IF(F63=0,0,1)+IF(F107=0,0,1)+IF(F120=0,0,1)+IF(F134=0,0,1)+IF(F147=0,0,1)+IF(F175=0,0,1))</f>
        <v>1793</v>
      </c>
      <c r="G176" s="80">
        <f>(G20+G34+G47+G63+G78+G92+G107+G120+G134+G147+G160+G175)/(IF(G20=0,0,1)+IF(G34=0,0,1)+IF(G47=0,0,1)+IF(G63=0,0,1)+IF(G107=0,0,1)+IF(G120=0,0,1)+IF(G134=0,0,1)+IF(G147=0,0,1)+IF(G175=0,0,1))</f>
        <v>57.934444444444438</v>
      </c>
      <c r="H176" s="80">
        <f>(H20+H34+H47+H63+H78+H92+H107+H120+H134+H147+H160+H175)/(IF(H20=0,0,1)+IF(H34=0,0,1)+IF(H47=0,0,1)+IF(H63=0,0,1)+IF(H107=0,0,1)+IF(H120=0,0,1)+IF(H134=0,0,1)+IF(H147=0,0,1)+IF(H175=0,0,1))</f>
        <v>58.696666666666665</v>
      </c>
      <c r="I176" s="80">
        <f>(I20+I34+I47+I63+I78+I92+I107+I120+I134+I147+I160+I175)/(IF(I20=0,0,1)+IF(I34=0,0,1)+IF(I47=0,0,1)+IF(I63=0,0,1)+IF(I107=0,0,1)+IF(I120=0,0,1)+IF(I134=0,0,1)+IF(I147=0,0,1)+IF(I175=0,0,1))</f>
        <v>239.65111111111108</v>
      </c>
      <c r="J176" s="80">
        <f>(J20+J34+J47+J63+J78+J92+J107+J120+J134+J147+J160+J175)/(IF(J20=0,0,1)+IF(J34=0,0,1)+IF(J47=0,0,1)+IF(J63=0,0,1)+IF(J107=0,0,1)+IF(J120=0,0,1)+IF(J134=0,0,1)+IF(J147=0,0,1)+IF(J175=0,0,1))</f>
        <v>1718.9455555555555</v>
      </c>
      <c r="K176" s="81"/>
      <c r="L176" s="81" t="e">
        <f>(L20+L34+L47+L63+L78+L92+L107+L120+L134+L147+L160+L175)/(IF(L20=0,0,1)+IF(L34=0,0,1)+IF(L47=0,0,1)+IF(L63=0,0,1)+IF(L107=0,0,1)+IF(L120=0,0,1)+IF(L134=0,0,1)+IF(L147=0,0,1)+IF(L175=0,0,1))</f>
        <v>#DIV/0!</v>
      </c>
    </row>
  </sheetData>
  <mergeCells count="16">
    <mergeCell ref="C1:E1"/>
    <mergeCell ref="H1:K1"/>
    <mergeCell ref="H2:K2"/>
    <mergeCell ref="C20:D20"/>
    <mergeCell ref="C34:D34"/>
    <mergeCell ref="C47:D47"/>
    <mergeCell ref="C63:D63"/>
    <mergeCell ref="C78:D78"/>
    <mergeCell ref="C92:D92"/>
    <mergeCell ref="C107:D107"/>
    <mergeCell ref="C176:E176"/>
    <mergeCell ref="C120:D120"/>
    <mergeCell ref="C134:D134"/>
    <mergeCell ref="C147:D147"/>
    <mergeCell ref="C160:D160"/>
    <mergeCell ref="C175:D175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1</cp:revision>
  <dcterms:created xsi:type="dcterms:W3CDTF">2022-05-16T14:23:56Z</dcterms:created>
  <dcterms:modified xsi:type="dcterms:W3CDTF">2025-12-05T04:44:19Z</dcterms:modified>
  <dc:language>ru-RU</dc:language>
</cp:coreProperties>
</file>